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4000" windowHeight="9840" activeTab="0"/>
  </bookViews>
  <sheets>
    <sheet name="保险补助" sheetId="1" r:id="rId1"/>
  </sheets>
  <definedNames>
    <definedName name="_xlnm.Print_Area" localSheetId="0">'保险补助'!$A$1:$G$38</definedName>
  </definedNames>
  <calcPr fullCalcOnLoad="1"/>
</workbook>
</file>

<file path=xl/sharedStrings.xml><?xml version="1.0" encoding="utf-8"?>
<sst xmlns="http://schemas.openxmlformats.org/spreadsheetml/2006/main" count="38" uniqueCount="38">
  <si>
    <t>单位：元</t>
  </si>
  <si>
    <t>合计补助</t>
  </si>
  <si>
    <t>临安市玲珑街道喜来乐养老院</t>
  </si>
  <si>
    <t>临安市天目九狮养老院</t>
  </si>
  <si>
    <t xml:space="preserve">杭州市临安区长寿家园养老院 </t>
  </si>
  <si>
    <t>杭州市临安区新城颐养院</t>
  </si>
  <si>
    <t>杭州市临安区太湖源康乐颐养院</t>
  </si>
  <si>
    <t>杭州市临安区社会福利中心</t>
  </si>
  <si>
    <t>杭州市临安区白水涧养老院</t>
  </si>
  <si>
    <t>杭州市临安区青山湖老年爱心院</t>
  </si>
  <si>
    <t>临安市锦城街道横溪老人寄养院</t>
  </si>
  <si>
    <t>杭州市临安区新大陆养老院</t>
  </si>
  <si>
    <t>杭州市临安区龙岗老龄居颐养院</t>
  </si>
  <si>
    <t>杭州市临安区潜川镇温馨养老院</t>
  </si>
  <si>
    <t>杭州市临安区玲珑元墅颐养院</t>
  </si>
  <si>
    <t>杭州市临安区锦北老年养护院</t>
  </si>
  <si>
    <t>杭州市临安区太湖源福寿颐养院</t>
  </si>
  <si>
    <t>杭州市临安区家家健康爱心养护院</t>
  </si>
  <si>
    <t>杭州市临安区太阳老龄居颐养院</t>
  </si>
  <si>
    <t>杭州市临安区在水一方颐养院</t>
  </si>
  <si>
    <t>杭州市临安区易万家颐养院</t>
  </si>
  <si>
    <t>上海暖心窝养老服务有限公司临安分公司</t>
  </si>
  <si>
    <t>序号</t>
  </si>
  <si>
    <t>名  称</t>
  </si>
  <si>
    <t>投保床位（张）</t>
  </si>
  <si>
    <t>保费金额</t>
  </si>
  <si>
    <t xml:space="preserve">省级补助金额      </t>
  </si>
  <si>
    <t>区级补助金额</t>
  </si>
  <si>
    <t>合计</t>
  </si>
  <si>
    <t>备注：省级补助标准33%；区级22%</t>
  </si>
  <si>
    <t>杭州市临安区青山湖康乐颐养院</t>
  </si>
  <si>
    <t>杭州市临安区天目仙桃颐养院</t>
  </si>
  <si>
    <t>杭州市临安区吴越颐养院</t>
  </si>
  <si>
    <t>杭州市临安区天目山镇易万家颐养院</t>
  </si>
  <si>
    <t>2021年社会办养老服务机构综合责任保险补助资金明细表</t>
  </si>
  <si>
    <t xml:space="preserve">   </t>
  </si>
  <si>
    <t>临安市锦城街道新溪养老院</t>
  </si>
  <si>
    <t>临安市青山湖康寿养老院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</si>
</sst>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0" fillId="7" borderId="10" xfId="0" applyFill="1" applyBorder="1" applyAlignment="1">
      <alignment horizontal="center" vertical="center"/>
    </xf>
    <xf numFmtId="0" fontId="5" fillId="7" borderId="10" xfId="0" applyFont="1" applyFill="1" applyBorder="1" applyAlignment="1">
      <alignment vertical="center" wrapText="1"/>
    </xf>
    <xf numFmtId="176" fontId="0" fillId="7" borderId="10" xfId="0" applyNumberForma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176" fontId="0" fillId="7" borderId="0" xfId="0" applyNumberFormat="1" applyFill="1" applyBorder="1" applyAlignment="1">
      <alignment horizontal="center" vertical="center"/>
    </xf>
    <xf numFmtId="176" fontId="0" fillId="7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57" fontId="0" fillId="0" borderId="11" xfId="0" applyNumberFormat="1" applyFont="1" applyBorder="1" applyAlignment="1">
      <alignment horizontal="right" vertical="center"/>
    </xf>
    <xf numFmtId="57" fontId="0" fillId="0" borderId="11" xfId="0" applyNumberForma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2">
      <selection activeCell="I27" sqref="I27"/>
    </sheetView>
  </sheetViews>
  <sheetFormatPr defaultColWidth="9.00390625" defaultRowHeight="14.25"/>
  <cols>
    <col min="1" max="1" width="5.375" style="0" customWidth="1"/>
    <col min="2" max="2" width="30.75390625" style="0" customWidth="1"/>
    <col min="3" max="3" width="7.875" style="6" customWidth="1"/>
    <col min="4" max="4" width="9.50390625" style="6" customWidth="1"/>
    <col min="5" max="5" width="8.625" style="6" customWidth="1"/>
    <col min="6" max="6" width="8.375" style="6" customWidth="1"/>
    <col min="7" max="7" width="10.125" style="0" customWidth="1"/>
  </cols>
  <sheetData>
    <row r="1" spans="1:7" ht="37.5" customHeight="1">
      <c r="A1" s="17" t="s">
        <v>34</v>
      </c>
      <c r="B1" s="16"/>
      <c r="C1" s="16"/>
      <c r="D1" s="16"/>
      <c r="E1" s="16"/>
      <c r="F1" s="16"/>
      <c r="G1" s="16"/>
    </row>
    <row r="2" spans="1:7" ht="16.5" customHeight="1">
      <c r="A2" s="18" t="s">
        <v>0</v>
      </c>
      <c r="B2" s="19"/>
      <c r="C2" s="19"/>
      <c r="D2" s="19"/>
      <c r="E2" s="19"/>
      <c r="F2" s="19"/>
      <c r="G2" s="19"/>
    </row>
    <row r="3" spans="1:7" ht="40.5" customHeight="1">
      <c r="A3" s="1" t="s">
        <v>22</v>
      </c>
      <c r="B3" s="1" t="s">
        <v>23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1</v>
      </c>
    </row>
    <row r="4" spans="1:10" ht="24" customHeight="1">
      <c r="A4" s="3">
        <v>1</v>
      </c>
      <c r="B4" s="4" t="s">
        <v>36</v>
      </c>
      <c r="C4" s="3">
        <v>70</v>
      </c>
      <c r="D4" s="3">
        <v>4410</v>
      </c>
      <c r="E4" s="7">
        <f>D4*0.33</f>
        <v>1455.3000000000002</v>
      </c>
      <c r="F4" s="7">
        <f>D4*0.22</f>
        <v>970.2</v>
      </c>
      <c r="G4" s="7">
        <f>E4+F4</f>
        <v>2425.5</v>
      </c>
      <c r="I4" s="8"/>
      <c r="J4" s="8"/>
    </row>
    <row r="5" spans="1:10" ht="24" customHeight="1">
      <c r="A5" s="3">
        <v>2</v>
      </c>
      <c r="B5" s="4" t="s">
        <v>37</v>
      </c>
      <c r="C5" s="3">
        <v>70</v>
      </c>
      <c r="D5" s="3">
        <v>4410</v>
      </c>
      <c r="E5" s="7">
        <f aca="true" t="shared" si="0" ref="E5:E29">D5*0.33</f>
        <v>1455.3000000000002</v>
      </c>
      <c r="F5" s="7">
        <f aca="true" t="shared" si="1" ref="F5:F29">D5*0.22</f>
        <v>970.2</v>
      </c>
      <c r="G5" s="7">
        <f aca="true" t="shared" si="2" ref="G5:G29">E5+F5</f>
        <v>2425.5</v>
      </c>
      <c r="I5" s="8"/>
      <c r="J5" s="8"/>
    </row>
    <row r="6" spans="1:10" ht="24" customHeight="1">
      <c r="A6" s="3">
        <v>3</v>
      </c>
      <c r="B6" s="4" t="s">
        <v>2</v>
      </c>
      <c r="C6" s="3">
        <v>8</v>
      </c>
      <c r="D6" s="3">
        <v>504</v>
      </c>
      <c r="E6" s="7">
        <f t="shared" si="0"/>
        <v>166.32000000000002</v>
      </c>
      <c r="F6" s="7">
        <f t="shared" si="1"/>
        <v>110.88</v>
      </c>
      <c r="G6" s="7">
        <f t="shared" si="2"/>
        <v>277.20000000000005</v>
      </c>
      <c r="I6" s="8"/>
      <c r="J6" s="8"/>
    </row>
    <row r="7" spans="1:10" ht="24" customHeight="1">
      <c r="A7" s="3">
        <v>4</v>
      </c>
      <c r="B7" s="4" t="s">
        <v>3</v>
      </c>
      <c r="C7" s="3">
        <v>45</v>
      </c>
      <c r="D7" s="3">
        <v>2835</v>
      </c>
      <c r="E7" s="7">
        <f t="shared" si="0"/>
        <v>935.5500000000001</v>
      </c>
      <c r="F7" s="7">
        <f t="shared" si="1"/>
        <v>623.7</v>
      </c>
      <c r="G7" s="7">
        <f t="shared" si="2"/>
        <v>1559.25</v>
      </c>
      <c r="I7" s="8"/>
      <c r="J7" s="8"/>
    </row>
    <row r="8" spans="1:10" ht="24" customHeight="1">
      <c r="A8" s="3">
        <v>5</v>
      </c>
      <c r="B8" s="4" t="s">
        <v>4</v>
      </c>
      <c r="C8" s="3">
        <v>128</v>
      </c>
      <c r="D8" s="3">
        <v>8064</v>
      </c>
      <c r="E8" s="7">
        <f t="shared" si="0"/>
        <v>2661.1200000000003</v>
      </c>
      <c r="F8" s="7">
        <f t="shared" si="1"/>
        <v>1774.08</v>
      </c>
      <c r="G8" s="7">
        <f t="shared" si="2"/>
        <v>4435.200000000001</v>
      </c>
      <c r="I8" s="8"/>
      <c r="J8" s="8"/>
    </row>
    <row r="9" spans="1:10" ht="24" customHeight="1">
      <c r="A9" s="3">
        <v>6</v>
      </c>
      <c r="B9" s="5" t="s">
        <v>5</v>
      </c>
      <c r="C9" s="3">
        <v>81</v>
      </c>
      <c r="D9" s="3">
        <v>5103</v>
      </c>
      <c r="E9" s="7">
        <f t="shared" si="0"/>
        <v>1683.99</v>
      </c>
      <c r="F9" s="7">
        <f t="shared" si="1"/>
        <v>1122.66</v>
      </c>
      <c r="G9" s="7">
        <f t="shared" si="2"/>
        <v>2806.65</v>
      </c>
      <c r="I9" s="8"/>
      <c r="J9" s="8"/>
    </row>
    <row r="10" spans="1:10" ht="24" customHeight="1">
      <c r="A10" s="3">
        <v>7</v>
      </c>
      <c r="B10" s="5" t="s">
        <v>6</v>
      </c>
      <c r="C10" s="3">
        <v>25</v>
      </c>
      <c r="D10" s="3">
        <v>1575</v>
      </c>
      <c r="E10" s="7">
        <f t="shared" si="0"/>
        <v>519.75</v>
      </c>
      <c r="F10" s="7">
        <f t="shared" si="1"/>
        <v>346.5</v>
      </c>
      <c r="G10" s="7">
        <f t="shared" si="2"/>
        <v>866.25</v>
      </c>
      <c r="I10" s="8"/>
      <c r="J10" s="8"/>
    </row>
    <row r="11" spans="1:10" ht="24" customHeight="1">
      <c r="A11" s="3">
        <v>8</v>
      </c>
      <c r="B11" s="5" t="s">
        <v>7</v>
      </c>
      <c r="C11" s="3">
        <v>285</v>
      </c>
      <c r="D11" s="3">
        <v>17955</v>
      </c>
      <c r="E11" s="7">
        <f t="shared" si="0"/>
        <v>5925.150000000001</v>
      </c>
      <c r="F11" s="7">
        <f t="shared" si="1"/>
        <v>3950.1</v>
      </c>
      <c r="G11" s="7">
        <f t="shared" si="2"/>
        <v>9875.25</v>
      </c>
      <c r="I11" s="8"/>
      <c r="J11" s="8"/>
    </row>
    <row r="12" spans="1:10" ht="24" customHeight="1">
      <c r="A12" s="3">
        <v>9</v>
      </c>
      <c r="B12" s="5" t="s">
        <v>8</v>
      </c>
      <c r="C12" s="3">
        <v>10</v>
      </c>
      <c r="D12" s="3">
        <v>630</v>
      </c>
      <c r="E12" s="7">
        <f t="shared" si="0"/>
        <v>207.9</v>
      </c>
      <c r="F12" s="7">
        <f t="shared" si="1"/>
        <v>138.6</v>
      </c>
      <c r="G12" s="7">
        <f t="shared" si="2"/>
        <v>346.5</v>
      </c>
      <c r="I12" s="8"/>
      <c r="J12" s="8"/>
    </row>
    <row r="13" spans="1:10" ht="24" customHeight="1">
      <c r="A13" s="3">
        <v>10</v>
      </c>
      <c r="B13" s="5" t="s">
        <v>9</v>
      </c>
      <c r="C13" s="3">
        <v>50</v>
      </c>
      <c r="D13" s="3">
        <v>3150</v>
      </c>
      <c r="E13" s="7">
        <f>D13*0.33</f>
        <v>1039.5</v>
      </c>
      <c r="F13" s="7">
        <f t="shared" si="1"/>
        <v>693</v>
      </c>
      <c r="G13" s="7">
        <f t="shared" si="2"/>
        <v>1732.5</v>
      </c>
      <c r="I13" s="8"/>
      <c r="J13" s="8"/>
    </row>
    <row r="14" spans="1:10" ht="24" customHeight="1">
      <c r="A14" s="3">
        <v>11</v>
      </c>
      <c r="B14" s="5" t="s">
        <v>10</v>
      </c>
      <c r="C14" s="3">
        <v>40</v>
      </c>
      <c r="D14" s="3">
        <v>2520</v>
      </c>
      <c r="E14" s="7">
        <f t="shared" si="0"/>
        <v>831.6</v>
      </c>
      <c r="F14" s="7">
        <f t="shared" si="1"/>
        <v>554.4</v>
      </c>
      <c r="G14" s="7">
        <f t="shared" si="2"/>
        <v>1386</v>
      </c>
      <c r="I14" s="8"/>
      <c r="J14" s="8"/>
    </row>
    <row r="15" spans="1:10" ht="24" customHeight="1">
      <c r="A15" s="3">
        <v>12</v>
      </c>
      <c r="B15" s="5" t="s">
        <v>11</v>
      </c>
      <c r="C15" s="3">
        <v>110</v>
      </c>
      <c r="D15" s="3">
        <v>6930</v>
      </c>
      <c r="E15" s="7">
        <f t="shared" si="0"/>
        <v>2286.9</v>
      </c>
      <c r="F15" s="7">
        <f t="shared" si="1"/>
        <v>1524.6</v>
      </c>
      <c r="G15" s="7">
        <f t="shared" si="2"/>
        <v>3811.5</v>
      </c>
      <c r="I15" s="8"/>
      <c r="J15" s="8"/>
    </row>
    <row r="16" spans="1:10" ht="24" customHeight="1">
      <c r="A16" s="3">
        <v>13</v>
      </c>
      <c r="B16" s="5" t="s">
        <v>12</v>
      </c>
      <c r="C16" s="3">
        <v>100</v>
      </c>
      <c r="D16" s="3">
        <v>6300</v>
      </c>
      <c r="E16" s="7">
        <f t="shared" si="0"/>
        <v>2079</v>
      </c>
      <c r="F16" s="7">
        <f t="shared" si="1"/>
        <v>1386</v>
      </c>
      <c r="G16" s="7">
        <f t="shared" si="2"/>
        <v>3465</v>
      </c>
      <c r="I16" s="8"/>
      <c r="J16" s="8"/>
    </row>
    <row r="17" spans="1:10" ht="24" customHeight="1">
      <c r="A17" s="3">
        <v>14</v>
      </c>
      <c r="B17" s="5" t="s">
        <v>13</v>
      </c>
      <c r="C17" s="3">
        <v>100</v>
      </c>
      <c r="D17" s="3">
        <v>6300</v>
      </c>
      <c r="E17" s="7">
        <f t="shared" si="0"/>
        <v>2079</v>
      </c>
      <c r="F17" s="7">
        <f t="shared" si="1"/>
        <v>1386</v>
      </c>
      <c r="G17" s="7">
        <f t="shared" si="2"/>
        <v>3465</v>
      </c>
      <c r="I17" s="8"/>
      <c r="J17" s="8"/>
    </row>
    <row r="18" spans="1:10" ht="24" customHeight="1">
      <c r="A18" s="3">
        <v>15</v>
      </c>
      <c r="B18" s="5" t="s">
        <v>14</v>
      </c>
      <c r="C18" s="3">
        <v>76</v>
      </c>
      <c r="D18" s="3">
        <v>4788</v>
      </c>
      <c r="E18" s="7">
        <f t="shared" si="0"/>
        <v>1580.04</v>
      </c>
      <c r="F18" s="7">
        <f t="shared" si="1"/>
        <v>1053.36</v>
      </c>
      <c r="G18" s="7">
        <f t="shared" si="2"/>
        <v>2633.3999999999996</v>
      </c>
      <c r="I18" s="8"/>
      <c r="J18" s="8"/>
    </row>
    <row r="19" spans="1:10" ht="24" customHeight="1">
      <c r="A19" s="3">
        <v>16</v>
      </c>
      <c r="B19" s="5" t="s">
        <v>15</v>
      </c>
      <c r="C19" s="3">
        <v>129</v>
      </c>
      <c r="D19" s="3">
        <v>8127</v>
      </c>
      <c r="E19" s="7">
        <f t="shared" si="0"/>
        <v>2681.9100000000003</v>
      </c>
      <c r="F19" s="7">
        <f t="shared" si="1"/>
        <v>1787.94</v>
      </c>
      <c r="G19" s="7">
        <f t="shared" si="2"/>
        <v>4469.85</v>
      </c>
      <c r="I19" s="8"/>
      <c r="J19" s="8"/>
    </row>
    <row r="20" spans="1:10" ht="24" customHeight="1">
      <c r="A20" s="3">
        <v>17</v>
      </c>
      <c r="B20" s="5" t="s">
        <v>16</v>
      </c>
      <c r="C20" s="3">
        <v>40</v>
      </c>
      <c r="D20" s="3">
        <v>2520</v>
      </c>
      <c r="E20" s="7">
        <f t="shared" si="0"/>
        <v>831.6</v>
      </c>
      <c r="F20" s="7">
        <f t="shared" si="1"/>
        <v>554.4</v>
      </c>
      <c r="G20" s="7">
        <f t="shared" si="2"/>
        <v>1386</v>
      </c>
      <c r="I20" s="8"/>
      <c r="J20" s="8"/>
    </row>
    <row r="21" spans="1:10" ht="24" customHeight="1">
      <c r="A21" s="3">
        <v>18</v>
      </c>
      <c r="B21" s="5" t="s">
        <v>17</v>
      </c>
      <c r="C21" s="3">
        <v>150</v>
      </c>
      <c r="D21" s="3">
        <v>9450</v>
      </c>
      <c r="E21" s="7">
        <f t="shared" si="0"/>
        <v>3118.5</v>
      </c>
      <c r="F21" s="7">
        <f t="shared" si="1"/>
        <v>2079</v>
      </c>
      <c r="G21" s="7">
        <f t="shared" si="2"/>
        <v>5197.5</v>
      </c>
      <c r="I21" s="8"/>
      <c r="J21" s="8"/>
    </row>
    <row r="22" spans="1:10" ht="24" customHeight="1">
      <c r="A22" s="3">
        <v>19</v>
      </c>
      <c r="B22" s="5" t="s">
        <v>18</v>
      </c>
      <c r="C22" s="3">
        <v>45</v>
      </c>
      <c r="D22" s="3">
        <v>2835</v>
      </c>
      <c r="E22" s="7">
        <f t="shared" si="0"/>
        <v>935.5500000000001</v>
      </c>
      <c r="F22" s="7">
        <f t="shared" si="1"/>
        <v>623.7</v>
      </c>
      <c r="G22" s="7">
        <f t="shared" si="2"/>
        <v>1559.25</v>
      </c>
      <c r="I22" s="8"/>
      <c r="J22" s="8"/>
    </row>
    <row r="23" spans="1:10" ht="24" customHeight="1">
      <c r="A23" s="3">
        <v>20</v>
      </c>
      <c r="B23" s="5" t="s">
        <v>19</v>
      </c>
      <c r="C23" s="3">
        <v>100</v>
      </c>
      <c r="D23" s="3">
        <v>6300</v>
      </c>
      <c r="E23" s="7">
        <f t="shared" si="0"/>
        <v>2079</v>
      </c>
      <c r="F23" s="7">
        <f t="shared" si="1"/>
        <v>1386</v>
      </c>
      <c r="G23" s="7">
        <f t="shared" si="2"/>
        <v>3465</v>
      </c>
      <c r="I23" s="8"/>
      <c r="J23" s="8"/>
    </row>
    <row r="24" spans="1:10" ht="24" customHeight="1">
      <c r="A24" s="3">
        <v>21</v>
      </c>
      <c r="B24" s="5" t="s">
        <v>20</v>
      </c>
      <c r="C24" s="3">
        <v>60</v>
      </c>
      <c r="D24" s="3">
        <v>3780</v>
      </c>
      <c r="E24" s="7">
        <f t="shared" si="0"/>
        <v>1247.4</v>
      </c>
      <c r="F24" s="7">
        <f t="shared" si="1"/>
        <v>831.6</v>
      </c>
      <c r="G24" s="7">
        <f t="shared" si="2"/>
        <v>2079</v>
      </c>
      <c r="I24" s="8"/>
      <c r="J24" s="8"/>
    </row>
    <row r="25" spans="1:10" s="13" customFormat="1" ht="24" customHeight="1">
      <c r="A25" s="10">
        <v>22</v>
      </c>
      <c r="B25" s="11" t="s">
        <v>30</v>
      </c>
      <c r="C25" s="10">
        <v>92</v>
      </c>
      <c r="D25" s="10">
        <v>5796</v>
      </c>
      <c r="E25" s="12">
        <f t="shared" si="0"/>
        <v>1912.68</v>
      </c>
      <c r="F25" s="12">
        <f t="shared" si="1"/>
        <v>1275.1200000000001</v>
      </c>
      <c r="G25" s="12">
        <f t="shared" si="2"/>
        <v>3187.8</v>
      </c>
      <c r="I25" s="14"/>
      <c r="J25" s="14"/>
    </row>
    <row r="26" spans="1:10" ht="24" customHeight="1">
      <c r="A26" s="3">
        <v>23</v>
      </c>
      <c r="B26" s="9" t="s">
        <v>31</v>
      </c>
      <c r="C26" s="3">
        <v>72</v>
      </c>
      <c r="D26" s="3">
        <v>4536</v>
      </c>
      <c r="E26" s="7">
        <f t="shared" si="0"/>
        <v>1496.88</v>
      </c>
      <c r="F26" s="7">
        <f t="shared" si="1"/>
        <v>997.92</v>
      </c>
      <c r="G26" s="7">
        <f t="shared" si="2"/>
        <v>2494.8</v>
      </c>
      <c r="I26" s="8"/>
      <c r="J26" s="8"/>
    </row>
    <row r="27" spans="1:10" ht="24" customHeight="1">
      <c r="A27" s="3">
        <v>24</v>
      </c>
      <c r="B27" s="9" t="s">
        <v>32</v>
      </c>
      <c r="C27" s="3">
        <v>60</v>
      </c>
      <c r="D27" s="3">
        <v>3780</v>
      </c>
      <c r="E27" s="7">
        <f t="shared" si="0"/>
        <v>1247.4</v>
      </c>
      <c r="F27" s="7">
        <f t="shared" si="1"/>
        <v>831.6</v>
      </c>
      <c r="G27" s="7">
        <f t="shared" si="2"/>
        <v>2079</v>
      </c>
      <c r="I27" s="8"/>
      <c r="J27" s="8"/>
    </row>
    <row r="28" spans="1:10" s="13" customFormat="1" ht="24" customHeight="1">
      <c r="A28" s="10">
        <v>25</v>
      </c>
      <c r="B28" s="11" t="s">
        <v>33</v>
      </c>
      <c r="C28" s="10">
        <v>60</v>
      </c>
      <c r="D28" s="10">
        <v>3780</v>
      </c>
      <c r="E28" s="12">
        <f t="shared" si="0"/>
        <v>1247.4</v>
      </c>
      <c r="F28" s="12">
        <f t="shared" si="1"/>
        <v>831.6</v>
      </c>
      <c r="G28" s="12">
        <f t="shared" si="2"/>
        <v>2079</v>
      </c>
      <c r="I28" s="14"/>
      <c r="J28" s="15" t="s">
        <v>35</v>
      </c>
    </row>
    <row r="29" spans="1:10" ht="24" customHeight="1">
      <c r="A29" s="3">
        <v>26</v>
      </c>
      <c r="B29" s="5" t="s">
        <v>21</v>
      </c>
      <c r="C29" s="3">
        <v>43</v>
      </c>
      <c r="D29" s="3">
        <v>2709</v>
      </c>
      <c r="E29" s="7">
        <f t="shared" si="0"/>
        <v>893.97</v>
      </c>
      <c r="F29" s="7">
        <f t="shared" si="1"/>
        <v>595.98</v>
      </c>
      <c r="G29" s="7">
        <f t="shared" si="2"/>
        <v>1489.95</v>
      </c>
      <c r="I29" s="8"/>
      <c r="J29" s="8"/>
    </row>
    <row r="30" spans="1:7" ht="24" customHeight="1">
      <c r="A30" s="20" t="s">
        <v>28</v>
      </c>
      <c r="B30" s="20"/>
      <c r="C30" s="3">
        <f>SUM(C4:C29)</f>
        <v>2049</v>
      </c>
      <c r="D30" s="3">
        <f>SUM(D4:D29)</f>
        <v>129087</v>
      </c>
      <c r="E30" s="7">
        <f>SUM(E4:E29)</f>
        <v>42598.71000000001</v>
      </c>
      <c r="F30" s="7">
        <f>SUM(F4:F29)</f>
        <v>28399.139999999992</v>
      </c>
      <c r="G30" s="7">
        <f>SUM(G4:G29)</f>
        <v>70997.85</v>
      </c>
    </row>
    <row r="31" spans="1:7" ht="14.25">
      <c r="A31" s="21" t="s">
        <v>29</v>
      </c>
      <c r="B31" s="21"/>
      <c r="C31" s="21"/>
      <c r="D31" s="21"/>
      <c r="E31" s="21"/>
      <c r="F31" s="21"/>
      <c r="G31" s="21"/>
    </row>
    <row r="32" spans="1:7" ht="14.25">
      <c r="A32" s="22"/>
      <c r="B32" s="22"/>
      <c r="C32" s="22"/>
      <c r="D32" s="22"/>
      <c r="E32" s="22"/>
      <c r="F32" s="22"/>
      <c r="G32" s="22"/>
    </row>
  </sheetData>
  <sheetProtection/>
  <mergeCells count="4">
    <mergeCell ref="A1:G1"/>
    <mergeCell ref="A2:G2"/>
    <mergeCell ref="A30:B30"/>
    <mergeCell ref="A31:G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 春</dc:creator>
  <cp:keywords/>
  <dc:description/>
  <cp:lastModifiedBy>许昊楠</cp:lastModifiedBy>
  <cp:lastPrinted>2019-06-12T02:06:13Z</cp:lastPrinted>
  <dcterms:created xsi:type="dcterms:W3CDTF">2017-01-22T03:18:13Z</dcterms:created>
  <dcterms:modified xsi:type="dcterms:W3CDTF">2021-04-19T09:02:57Z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