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tabRatio="918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重点项目支出预算表10（二级项目）" sheetId="11" r:id="rId11"/>
    <sheet name="重点项目支出预算表10（一级项目）" sheetId="12" r:id="rId12"/>
  </sheets>
  <definedNames>
    <definedName name="_xlnm.Print_Area" localSheetId="4">'财政拨款收支总表04'!$A$1:$D$103</definedName>
    <definedName name="_xlnm.Print_Area" localSheetId="0">'封面'!$A$1:$B$11</definedName>
    <definedName name="_xlnm.Print_Area" localSheetId="1">'收支总表01'!$A$1:$D$118</definedName>
    <definedName name="_xlnm.Print_Titles" localSheetId="4">'财政拨款收支总表04'!$1:$6</definedName>
    <definedName name="_xlnm.Print_Titles" localSheetId="9">'国资预算支出表09'!$1:$6</definedName>
    <definedName name="_xlnm.Print_Titles" localSheetId="6">'基本支出预算表06'!$1:$6</definedName>
    <definedName name="_xlnm.Print_Titles" localSheetId="7">'三公07'!$1:$6</definedName>
    <definedName name="_xlnm.Print_Titles" localSheetId="2">'收入总表02'!$1:$6</definedName>
    <definedName name="_xlnm.Print_Titles" localSheetId="1">'收支总表01'!$1:$6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  <definedName name="_xlnm.Print_Titles" localSheetId="11">'重点项目支出预算表10（一级项目）'!$1:$7</definedName>
  </definedNames>
  <calcPr fullCalcOnLoad="1"/>
</workbook>
</file>

<file path=xl/sharedStrings.xml><?xml version="1.0" encoding="utf-8"?>
<sst xmlns="http://schemas.openxmlformats.org/spreadsheetml/2006/main" count="313" uniqueCount="154">
  <si>
    <t>临安区2023年部门预算</t>
  </si>
  <si>
    <t>部门名称：杭州市临安区湍口镇人民政府</t>
  </si>
  <si>
    <t>表01</t>
  </si>
  <si>
    <t>2023年部门收支预算总表</t>
  </si>
  <si>
    <t>部门名称</t>
  </si>
  <si>
    <t>杭州市临安区湍口镇人民政府</t>
  </si>
  <si>
    <t>单位：万元</t>
  </si>
  <si>
    <t>收                    入</t>
  </si>
  <si>
    <t>支                    出</t>
  </si>
  <si>
    <t>项 目</t>
  </si>
  <si>
    <t>预算数</t>
  </si>
  <si>
    <t>一、财政拨款</t>
  </si>
  <si>
    <t>      一般公共预算</t>
  </si>
  <si>
    <t>      政府性基金预算</t>
  </si>
  <si>
    <t>      国有资本经营预算</t>
  </si>
  <si>
    <t>二、财政专户管理资金</t>
  </si>
  <si>
    <t>三、事业收入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</si>
  <si>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</si>
  <si>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</si>
  <si>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</si>
  <si>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</si>
  <si>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</si>
  <si>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</si>
  <si>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总计</t>
  </si>
  <si>
    <t>上年结转结余</t>
  </si>
  <si>
    <t>上年结转小计</t>
  </si>
  <si>
    <t>年终结转结余</t>
  </si>
  <si>
    <t>结转下年</t>
  </si>
  <si>
    <t>收  入  总  计</t>
  </si>
  <si>
    <t>部门预算收入(合计)</t>
  </si>
  <si>
    <t>支  出  总  计</t>
  </si>
  <si>
    <t>支出总计</t>
  </si>
  <si>
    <t>表02</t>
  </si>
  <si>
    <t>2023年部门收入预算总表</t>
  </si>
  <si>
    <t>单位名称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</si>
  <si>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</si>
  <si>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</si>
  <si>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</si>
  <si>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</si>
  <si>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</si>
  <si>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</si>
  <si>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</si>
  <si>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</si>
  <si>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</si>
  <si>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</si>
  <si>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</si>
  <si>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</si>
  <si>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</si>
  <si>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</si>
  <si>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</si>
  <si>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</si>
  <si>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</si>
  <si>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</si>
  <si>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</si>
  <si>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</si>
  <si>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</si>
  <si>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</si>
  <si>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</si>
  <si>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</si>
  <si>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</si>
  <si>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</si>
  <si>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</si>
  <si>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一般公共服务支出</t>
  </si>
  <si>
    <t>其他人大事务支出</t>
  </si>
  <si>
    <t>其他共产党事务支出</t>
  </si>
  <si>
    <t>公共安全</t>
  </si>
  <si>
    <t>其他公共安全支出</t>
  </si>
  <si>
    <t>教育支出</t>
  </si>
  <si>
    <t>其他普通教育支出</t>
  </si>
  <si>
    <t>科学支出</t>
  </si>
  <si>
    <t>其他技术研究与开发支出</t>
  </si>
  <si>
    <t>文化旅游体育与传媒支出</t>
  </si>
  <si>
    <t>其他文化和旅游支出</t>
  </si>
  <si>
    <t>文物保护</t>
  </si>
  <si>
    <t>其他文化体育与传媒支出</t>
  </si>
  <si>
    <t>社会保障和就业支出</t>
  </si>
  <si>
    <t>机关事业单位基本养老保险缴费支出</t>
  </si>
  <si>
    <t>机关事业单位职业年金缴费支出</t>
  </si>
  <si>
    <t>养老服务</t>
  </si>
  <si>
    <t>其他红十字事业支出</t>
  </si>
  <si>
    <t>其他退役军人事务管理支出</t>
  </si>
  <si>
    <t>其他社会保障和就业支出</t>
  </si>
  <si>
    <t>卫生健康支出</t>
  </si>
  <si>
    <t>行政单位医疗</t>
  </si>
  <si>
    <t>其他卫生健康支出</t>
  </si>
  <si>
    <t>节能环保支出</t>
  </si>
  <si>
    <t>农村环境保护</t>
  </si>
  <si>
    <t>城乡社区支出</t>
  </si>
  <si>
    <t>其他城乡社区支出</t>
  </si>
  <si>
    <t>农林水支出</t>
  </si>
  <si>
    <t>行政运行</t>
  </si>
  <si>
    <t>农产品质量安全</t>
  </si>
  <si>
    <t>防灾救灾</t>
  </si>
  <si>
    <t>农村社会事业</t>
  </si>
  <si>
    <t>农田建设</t>
  </si>
  <si>
    <t>水利工程建设</t>
  </si>
  <si>
    <t>水利前期工作</t>
  </si>
  <si>
    <t>农村人畜饮水</t>
  </si>
  <si>
    <t>其他水利支出</t>
  </si>
  <si>
    <t>对村级一事一议的补助</t>
  </si>
  <si>
    <t>对村民委员会和村党支部的补助</t>
  </si>
  <si>
    <t>其他农林水支出</t>
  </si>
  <si>
    <t>交通运输支出</t>
  </si>
  <si>
    <t>公路养护</t>
  </si>
  <si>
    <t>其他交通运输支出</t>
  </si>
  <si>
    <t>资源勘探工业信息等支出</t>
  </si>
  <si>
    <t>其他资源勘探工业信息等支出</t>
  </si>
  <si>
    <t>自然资源海洋气象等支出</t>
  </si>
  <si>
    <t>自然资源利用与保护</t>
  </si>
  <si>
    <t>住房保障支出</t>
  </si>
  <si>
    <t>住房公积金</t>
  </si>
  <si>
    <t>灾害防治及应急管理支出</t>
  </si>
  <si>
    <t>自然灾害救灾补助</t>
  </si>
  <si>
    <r>
      <t>合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计</t>
    </r>
  </si>
  <si>
    <t>表04</t>
  </si>
  <si>
    <t>2023年部门财政拨款收支预算总表</t>
  </si>
  <si>
    <t>项       目</t>
  </si>
  <si>
    <t>项目</t>
  </si>
  <si>
    <t>合计</t>
  </si>
  <si>
    <t>合计2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</si>
  <si>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</si>
  <si>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</si>
  <si>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</si>
  <si>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</si>
  <si>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</si>
  <si>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</si>
  <si>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</si>
  <si>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</si>
  <si>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表07</t>
  </si>
  <si>
    <t>2023年部门一般公共预算"三公"经费支出表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</si>
  <si>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</si>
  <si>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</si>
  <si>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</si>
  <si>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</si>
  <si>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</si>
  <si>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</si>
  <si>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表08</t>
  </si>
  <si>
    <t>2023年部门政府性基金预算支出表</t>
  </si>
  <si>
    <t>本年政府性基金预算支出</t>
  </si>
  <si>
    <t>212</t>
  </si>
  <si>
    <t>21208</t>
  </si>
  <si>
    <t>国有土地使用权出让收入安排的支出</t>
  </si>
  <si>
    <t>农村基础设施建设支出</t>
  </si>
  <si>
    <t>表09</t>
  </si>
  <si>
    <t>2023年部门国有资本经营预算支出表</t>
  </si>
  <si>
    <r>
      <t>2023</t>
    </r>
    <r>
      <rPr>
        <sz val="22"/>
        <color indexed="8"/>
        <rFont val="宋体"/>
        <family val="0"/>
      </rPr>
      <t>年预算财政拨款重点项目支出预算表</t>
    </r>
  </si>
  <si>
    <t>单位代码</t>
  </si>
  <si>
    <t>二级项目名称</t>
  </si>
  <si>
    <t>财政拨款金额</t>
  </si>
  <si>
    <t>绩效目标</t>
  </si>
  <si>
    <t>污水处理公司清洁排放提标改造工程</t>
  </si>
  <si>
    <t>项目建成投产后，改善居民的生活环境，提高生活质量和幸福指数。</t>
  </si>
  <si>
    <r>
      <t>202</t>
    </r>
    <r>
      <rPr>
        <sz val="22"/>
        <color indexed="8"/>
        <rFont val="Calibri"/>
        <family val="2"/>
      </rPr>
      <t>3</t>
    </r>
    <r>
      <rPr>
        <sz val="22"/>
        <color indexed="8"/>
        <rFont val="宋体"/>
        <family val="0"/>
      </rPr>
      <t>年部门预算财政拨款重点项目支出预算表</t>
    </r>
  </si>
  <si>
    <t>一级项目名称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</si>
</sst>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  <numFmt numFmtId="182" formatCode="0.00_);[Red]\(0.00\)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/>
      <protection/>
    </xf>
    <xf numFmtId="0" fontId="57" fillId="0" borderId="11" xfId="63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57" fillId="0" borderId="11" xfId="63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>
      <alignment horizontal="center" vertical="center"/>
    </xf>
    <xf numFmtId="181" fontId="11" fillId="0" borderId="11" xfId="0" applyNumberFormat="1" applyFont="1" applyFill="1" applyBorder="1" applyAlignment="1">
      <alignment horizontal="center" vertical="center"/>
    </xf>
    <xf numFmtId="182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181" fontId="5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/>
      <protection/>
    </xf>
    <xf numFmtId="181" fontId="5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8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81" fontId="4" fillId="0" borderId="17" xfId="0" applyNumberFormat="1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vertical="center" wrapText="1"/>
      <protection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2" fontId="58" fillId="0" borderId="11" xfId="0" applyNumberFormat="1" applyFont="1" applyFill="1" applyBorder="1" applyAlignment="1" applyProtection="1">
      <alignment horizontal="center" vertical="center"/>
      <protection/>
    </xf>
    <xf numFmtId="182" fontId="58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vertical="center"/>
      <protection/>
    </xf>
    <xf numFmtId="181" fontId="4" fillId="0" borderId="17" xfId="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C5" sqref="C5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140"/>
    </row>
    <row r="2" s="1" customFormat="1" ht="90.75" customHeight="1">
      <c r="A2" s="141" t="s">
        <v>0</v>
      </c>
    </row>
    <row r="3" s="1" customFormat="1" ht="22.5" customHeight="1">
      <c r="A3" s="35"/>
    </row>
    <row r="4" s="1" customFormat="1" ht="67.5" customHeight="1">
      <c r="A4" s="142" t="s">
        <v>1</v>
      </c>
    </row>
    <row r="5" s="1" customFormat="1" ht="166.5" customHeight="1">
      <c r="A5" s="35"/>
    </row>
    <row r="6" s="1" customFormat="1" ht="22.5" customHeight="1">
      <c r="A6" s="143"/>
    </row>
    <row r="7" s="1" customFormat="1" ht="15"/>
    <row r="8" s="1" customFormat="1" ht="15"/>
    <row r="9" s="1" customFormat="1" ht="11.25" customHeight="1">
      <c r="A9" s="144"/>
    </row>
    <row r="10" s="1" customFormat="1" ht="11.25" customHeight="1">
      <c r="A10" s="145"/>
    </row>
    <row r="11" s="1" customFormat="1" ht="11.25" customHeight="1">
      <c r="A11" s="144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31.421875" style="2" customWidth="1"/>
    <col min="2" max="2" width="64.7109375" style="2" customWidth="1"/>
    <col min="3" max="3" width="47.7109375" style="2" customWidth="1"/>
    <col min="4" max="16384" width="9.140625" style="13" customWidth="1"/>
  </cols>
  <sheetData>
    <row r="1" spans="1:3" s="2" customFormat="1" ht="15" customHeight="1">
      <c r="A1" s="22"/>
      <c r="B1" s="22"/>
      <c r="C1" s="23" t="s">
        <v>143</v>
      </c>
    </row>
    <row r="2" spans="1:3" s="2" customFormat="1" ht="28.5" customHeight="1">
      <c r="A2" s="24" t="s">
        <v>144</v>
      </c>
      <c r="B2" s="24"/>
      <c r="C2" s="24"/>
    </row>
    <row r="3" spans="1:3" s="2" customFormat="1" ht="19.5" customHeight="1">
      <c r="A3" s="25" t="s">
        <v>1</v>
      </c>
      <c r="B3" s="26"/>
      <c r="C3" s="17" t="s">
        <v>6</v>
      </c>
    </row>
    <row r="4" spans="1:3" s="2" customFormat="1" ht="15" customHeight="1">
      <c r="A4" s="18" t="s">
        <v>53</v>
      </c>
      <c r="B4" s="18" t="s">
        <v>54</v>
      </c>
      <c r="C4" s="18" t="s">
        <v>56</v>
      </c>
    </row>
    <row r="5" spans="1:3" s="2" customFormat="1" ht="15" customHeight="1">
      <c r="A5" s="18"/>
      <c r="B5" s="27"/>
      <c r="C5" s="27"/>
    </row>
    <row r="6" spans="1:3" s="2" customFormat="1" ht="19.5" customHeight="1">
      <c r="A6" s="18" t="s">
        <v>49</v>
      </c>
      <c r="B6" s="18" t="s">
        <v>49</v>
      </c>
      <c r="C6" s="18">
        <v>1</v>
      </c>
    </row>
    <row r="7" spans="1:3" s="2" customFormat="1" ht="19.5" customHeight="1">
      <c r="A7" s="28"/>
      <c r="B7" s="28"/>
      <c r="C7" s="29"/>
    </row>
    <row r="8" s="2" customFormat="1" ht="15">
      <c r="B8" s="16"/>
    </row>
  </sheetData>
  <sheetProtection/>
  <mergeCells count="4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10" sqref="E10"/>
    </sheetView>
  </sheetViews>
  <sheetFormatPr defaultColWidth="9.140625" defaultRowHeight="12.75"/>
  <cols>
    <col min="1" max="1" width="19.57421875" style="13" customWidth="1"/>
    <col min="2" max="2" width="27.7109375" style="13" customWidth="1"/>
    <col min="3" max="3" width="34.00390625" style="13" customWidth="1"/>
    <col min="4" max="4" width="13.00390625" style="13" customWidth="1"/>
    <col min="5" max="5" width="56.421875" style="13" customWidth="1"/>
    <col min="6" max="16384" width="9.140625" style="13" customWidth="1"/>
  </cols>
  <sheetData>
    <row r="1" spans="1:5" ht="12.75">
      <c r="A1" s="14" t="s">
        <v>145</v>
      </c>
      <c r="B1" s="15"/>
      <c r="C1" s="15"/>
      <c r="D1" s="15"/>
      <c r="E1" s="15"/>
    </row>
    <row r="2" spans="1:5" ht="24" customHeight="1">
      <c r="A2" s="15"/>
      <c r="B2" s="15"/>
      <c r="C2" s="15"/>
      <c r="D2" s="15"/>
      <c r="E2" s="15"/>
    </row>
    <row r="3" spans="1:5" ht="22.5" customHeight="1">
      <c r="A3" s="16"/>
      <c r="B3" s="16"/>
      <c r="C3" s="16"/>
      <c r="D3" s="16"/>
      <c r="E3" s="17" t="s">
        <v>52</v>
      </c>
    </row>
    <row r="4" spans="1:5" ht="34.5" customHeight="1">
      <c r="A4" s="18" t="s">
        <v>146</v>
      </c>
      <c r="B4" s="18" t="s">
        <v>34</v>
      </c>
      <c r="C4" s="18" t="s">
        <v>147</v>
      </c>
      <c r="D4" s="18" t="s">
        <v>148</v>
      </c>
      <c r="E4" s="18" t="s">
        <v>149</v>
      </c>
    </row>
    <row r="5" spans="1:5" ht="18.75" customHeight="1">
      <c r="A5" s="18" t="s">
        <v>49</v>
      </c>
      <c r="B5" s="18" t="s">
        <v>49</v>
      </c>
      <c r="C5" s="18" t="s">
        <v>49</v>
      </c>
      <c r="D5" s="18" t="s">
        <v>49</v>
      </c>
      <c r="E5" s="18" t="s">
        <v>49</v>
      </c>
    </row>
    <row r="6" spans="1:5" ht="34.5" customHeight="1">
      <c r="A6" s="19"/>
      <c r="B6" s="10" t="s">
        <v>5</v>
      </c>
      <c r="C6" s="10" t="s">
        <v>150</v>
      </c>
      <c r="D6" s="20">
        <v>45</v>
      </c>
      <c r="E6" s="21" t="s">
        <v>151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2.8515625" style="1" customWidth="1"/>
    <col min="2" max="2" width="27.7109375" style="1" customWidth="1"/>
    <col min="3" max="3" width="34.00390625" style="1" customWidth="1"/>
    <col min="4" max="4" width="7.140625" style="1" customWidth="1"/>
    <col min="5" max="5" width="109.140625" style="1" customWidth="1"/>
    <col min="6" max="26" width="9.140625" style="1" customWidth="1"/>
  </cols>
  <sheetData>
    <row r="1" spans="1:5" s="1" customFormat="1" ht="24.75" customHeight="1">
      <c r="A1" s="3" t="s">
        <v>152</v>
      </c>
      <c r="B1" s="3"/>
      <c r="C1" s="3"/>
      <c r="D1" s="3"/>
      <c r="E1" s="3"/>
    </row>
    <row r="2" spans="1:5" s="1" customFormat="1" ht="63" customHeight="1">
      <c r="A2" s="3"/>
      <c r="B2" s="3"/>
      <c r="C2" s="3"/>
      <c r="D2" s="3"/>
      <c r="E2" s="3"/>
    </row>
    <row r="3" spans="1:5" s="1" customFormat="1" ht="16.5" customHeight="1">
      <c r="A3" s="4"/>
      <c r="B3" s="4"/>
      <c r="C3" s="4"/>
      <c r="D3" s="4"/>
      <c r="E3" s="5" t="s">
        <v>52</v>
      </c>
    </row>
    <row r="4" spans="1:24" s="1" customFormat="1" ht="19.5" customHeight="1">
      <c r="A4" s="6" t="s">
        <v>146</v>
      </c>
      <c r="B4" s="6" t="s">
        <v>34</v>
      </c>
      <c r="C4" s="6" t="s">
        <v>153</v>
      </c>
      <c r="D4" s="6" t="s">
        <v>10</v>
      </c>
      <c r="E4" s="6" t="s">
        <v>149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19.5" customHeight="1">
      <c r="A5" s="6" t="s">
        <v>49</v>
      </c>
      <c r="B5" s="6" t="s">
        <v>49</v>
      </c>
      <c r="C5" s="6" t="s">
        <v>49</v>
      </c>
      <c r="D5" s="6" t="s">
        <v>49</v>
      </c>
      <c r="E5" s="6" t="s">
        <v>49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5" s="2" customFormat="1" ht="19.5" customHeight="1">
      <c r="A6" s="8"/>
      <c r="B6" s="9" t="s">
        <v>5</v>
      </c>
      <c r="C6" s="10" t="s">
        <v>150</v>
      </c>
      <c r="D6" s="11">
        <v>45</v>
      </c>
      <c r="E6" s="10" t="s">
        <v>151</v>
      </c>
    </row>
    <row r="7" s="1" customFormat="1" ht="11.25" customHeight="1">
      <c r="A7" s="12"/>
    </row>
  </sheetData>
  <sheetProtection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0.00390625" style="2" customWidth="1"/>
    <col min="2" max="2" width="21.421875" style="2" customWidth="1"/>
    <col min="3" max="3" width="16.57421875" style="2" customWidth="1"/>
    <col min="4" max="4" width="21.421875" style="2" customWidth="1"/>
    <col min="5" max="5" width="30.7109375" style="2" customWidth="1"/>
    <col min="6" max="22" width="9.140625" style="2" customWidth="1"/>
    <col min="23" max="16384" width="9.140625" style="13" customWidth="1"/>
  </cols>
  <sheetData>
    <row r="1" s="2" customFormat="1" ht="19.5" customHeight="1">
      <c r="D1" s="85" t="s">
        <v>2</v>
      </c>
    </row>
    <row r="2" s="2" customFormat="1" ht="19.5" customHeight="1">
      <c r="A2" s="127"/>
    </row>
    <row r="3" spans="1:4" s="2" customFormat="1" ht="28.5" customHeight="1">
      <c r="A3" s="24" t="s">
        <v>3</v>
      </c>
      <c r="B3" s="24"/>
      <c r="C3" s="24"/>
      <c r="D3" s="24"/>
    </row>
    <row r="4" spans="1:4" s="100" customFormat="1" ht="33" customHeight="1">
      <c r="A4" s="25" t="s">
        <v>4</v>
      </c>
      <c r="B4" s="128" t="s">
        <v>5</v>
      </c>
      <c r="D4" s="85" t="s">
        <v>6</v>
      </c>
    </row>
    <row r="5" spans="1:4" s="2" customFormat="1" ht="24.75" customHeight="1">
      <c r="A5" s="18" t="s">
        <v>7</v>
      </c>
      <c r="B5" s="18"/>
      <c r="C5" s="18" t="s">
        <v>8</v>
      </c>
      <c r="D5" s="18"/>
    </row>
    <row r="6" spans="1:6" s="2" customFormat="1" ht="24.75" customHeight="1">
      <c r="A6" s="53" t="s">
        <v>9</v>
      </c>
      <c r="B6" s="53" t="s">
        <v>10</v>
      </c>
      <c r="C6" s="53" t="s">
        <v>9</v>
      </c>
      <c r="D6" s="53" t="s">
        <v>10</v>
      </c>
      <c r="F6" s="129"/>
    </row>
    <row r="7" spans="1:4" s="75" customFormat="1" ht="24.75" customHeight="1">
      <c r="A7" s="130" t="s">
        <v>11</v>
      </c>
      <c r="B7" s="46">
        <f>B9+B8</f>
        <v>8630</v>
      </c>
      <c r="C7" s="53"/>
      <c r="D7" s="46">
        <f>D9+D8</f>
        <v>8630</v>
      </c>
    </row>
    <row r="8" spans="1:4" s="75" customFormat="1" ht="24.75" customHeight="1">
      <c r="A8" s="130" t="s">
        <v>12</v>
      </c>
      <c r="B8" s="46">
        <v>5330</v>
      </c>
      <c r="C8" s="53"/>
      <c r="D8" s="46">
        <v>5330</v>
      </c>
    </row>
    <row r="9" spans="1:4" s="75" customFormat="1" ht="24.75" customHeight="1">
      <c r="A9" s="130" t="s">
        <v>13</v>
      </c>
      <c r="B9" s="46">
        <v>3300</v>
      </c>
      <c r="C9" s="53"/>
      <c r="D9" s="46">
        <v>3300</v>
      </c>
    </row>
    <row r="10" spans="1:4" s="75" customFormat="1" ht="24.75" customHeight="1">
      <c r="A10" s="130" t="s">
        <v>14</v>
      </c>
      <c r="B10" s="46">
        <v>0</v>
      </c>
      <c r="C10" s="53"/>
      <c r="D10" s="46">
        <v>0</v>
      </c>
    </row>
    <row r="11" spans="1:4" s="75" customFormat="1" ht="24.75" customHeight="1">
      <c r="A11" s="130" t="s">
        <v>15</v>
      </c>
      <c r="B11" s="131"/>
      <c r="C11" s="130"/>
      <c r="D11" s="132"/>
    </row>
    <row r="12" spans="1:4" s="75" customFormat="1" ht="24.75" customHeight="1">
      <c r="A12" s="130" t="s">
        <v>16</v>
      </c>
      <c r="B12" s="131"/>
      <c r="C12" s="130"/>
      <c r="D12" s="132"/>
    </row>
    <row r="13" spans="1:4" s="75" customFormat="1" ht="24.75" customHeight="1">
      <c r="A13" s="130" t="s">
        <v>17</v>
      </c>
      <c r="B13" s="131"/>
      <c r="C13" s="130"/>
      <c r="D13" s="132"/>
    </row>
    <row r="14" spans="1:4" s="75" customFormat="1" ht="24.75" customHeight="1">
      <c r="A14" s="130" t="s">
        <v>18</v>
      </c>
      <c r="B14" s="131"/>
      <c r="C14" s="130"/>
      <c r="D14" s="132"/>
    </row>
    <row r="15" spans="1:4" s="75" customFormat="1" ht="24.75" customHeight="1">
      <c r="A15" s="130" t="s">
        <v>19</v>
      </c>
      <c r="B15" s="131"/>
      <c r="C15" s="130"/>
      <c r="D15" s="132"/>
    </row>
    <row r="16" spans="1:4" s="75" customFormat="1" ht="24.75" customHeight="1">
      <c r="A16" s="130" t="s">
        <v>20</v>
      </c>
      <c r="B16" s="131"/>
      <c r="C16" s="130"/>
      <c r="D16" s="132"/>
    </row>
    <row r="17" spans="1:4" s="2" customFormat="1" ht="24.75" customHeight="1">
      <c r="A17" s="87"/>
      <c r="B17" s="133"/>
      <c r="C17" s="87"/>
      <c r="D17" s="134"/>
    </row>
    <row r="18" spans="1:4" s="2" customFormat="1" ht="24.75" customHeight="1">
      <c r="A18" s="87"/>
      <c r="B18" s="133"/>
      <c r="C18" s="87"/>
      <c r="D18" s="134"/>
    </row>
    <row r="19" spans="1:4" s="2" customFormat="1" ht="24.75" customHeight="1">
      <c r="A19" s="87"/>
      <c r="B19" s="133"/>
      <c r="C19" s="87"/>
      <c r="D19" s="134"/>
    </row>
    <row r="20" spans="1:4" s="2" customFormat="1" ht="24.75" customHeight="1">
      <c r="A20" s="87"/>
      <c r="B20" s="133"/>
      <c r="C20" s="87"/>
      <c r="D20" s="134"/>
    </row>
    <row r="21" spans="1:4" s="2" customFormat="1" ht="24.75" customHeight="1">
      <c r="A21" s="87"/>
      <c r="B21" s="133"/>
      <c r="C21" s="87"/>
      <c r="D21" s="134"/>
    </row>
    <row r="22" spans="1:4" s="2" customFormat="1" ht="24.75" customHeight="1">
      <c r="A22" s="130"/>
      <c r="B22" s="133"/>
      <c r="C22" s="87"/>
      <c r="D22" s="134"/>
    </row>
    <row r="23" spans="1:4" s="2" customFormat="1" ht="24.75" customHeight="1">
      <c r="A23" s="130"/>
      <c r="B23" s="133"/>
      <c r="C23" s="87"/>
      <c r="D23" s="134"/>
    </row>
    <row r="24" spans="1:4" s="2" customFormat="1" ht="24.75" customHeight="1">
      <c r="A24" s="130"/>
      <c r="B24" s="133"/>
      <c r="C24" s="87"/>
      <c r="D24" s="134"/>
    </row>
    <row r="25" spans="1:4" s="2" customFormat="1" ht="24.75" customHeight="1">
      <c r="A25" s="130"/>
      <c r="B25" s="133"/>
      <c r="C25" s="87"/>
      <c r="D25" s="134"/>
    </row>
    <row r="26" spans="1:4" s="2" customFormat="1" ht="24.75" customHeight="1">
      <c r="A26" s="130"/>
      <c r="B26" s="133"/>
      <c r="C26" s="87"/>
      <c r="D26" s="134"/>
    </row>
    <row r="27" spans="1:4" s="2" customFormat="1" ht="24.75" customHeight="1">
      <c r="A27" s="130"/>
      <c r="B27" s="133"/>
      <c r="C27" s="87"/>
      <c r="D27" s="134"/>
    </row>
    <row r="28" spans="1:4" s="2" customFormat="1" ht="24.75" customHeight="1">
      <c r="A28" s="130"/>
      <c r="B28" s="133"/>
      <c r="C28" s="87"/>
      <c r="D28" s="134"/>
    </row>
    <row r="29" spans="1:4" s="2" customFormat="1" ht="24.75" customHeight="1">
      <c r="A29" s="130"/>
      <c r="B29" s="133"/>
      <c r="C29" s="87"/>
      <c r="D29" s="134"/>
    </row>
    <row r="30" spans="1:4" s="2" customFormat="1" ht="24.75" customHeight="1">
      <c r="A30" s="130"/>
      <c r="B30" s="133"/>
      <c r="C30" s="87"/>
      <c r="D30" s="134"/>
    </row>
    <row r="31" spans="1:4" s="2" customFormat="1" ht="24.75" customHeight="1">
      <c r="A31" s="130"/>
      <c r="B31" s="133"/>
      <c r="C31" s="87"/>
      <c r="D31" s="134"/>
    </row>
    <row r="32" spans="1:4" s="2" customFormat="1" ht="24.75" customHeight="1">
      <c r="A32" s="130"/>
      <c r="B32" s="133"/>
      <c r="C32" s="87"/>
      <c r="D32" s="134"/>
    </row>
    <row r="33" spans="1:4" s="2" customFormat="1" ht="24.75" customHeight="1">
      <c r="A33" s="130"/>
      <c r="B33" s="133"/>
      <c r="C33" s="87"/>
      <c r="D33" s="134"/>
    </row>
    <row r="34" spans="1:4" s="2" customFormat="1" ht="24.75" customHeight="1">
      <c r="A34" s="130"/>
      <c r="B34" s="133"/>
      <c r="C34" s="87"/>
      <c r="D34" s="134"/>
    </row>
    <row r="35" spans="1:4" s="2" customFormat="1" ht="24.75" customHeight="1">
      <c r="A35" s="130"/>
      <c r="B35" s="133"/>
      <c r="C35" s="87"/>
      <c r="D35" s="134"/>
    </row>
    <row r="36" spans="1:4" s="2" customFormat="1" ht="24.75" customHeight="1">
      <c r="A36" s="130"/>
      <c r="B36" s="133"/>
      <c r="C36" s="87"/>
      <c r="D36" s="134"/>
    </row>
    <row r="37" spans="1:4" s="2" customFormat="1" ht="24.75" customHeight="1">
      <c r="A37" s="130"/>
      <c r="B37" s="133"/>
      <c r="C37" s="87"/>
      <c r="D37" s="134"/>
    </row>
    <row r="38" spans="1:4" s="2" customFormat="1" ht="24.75" customHeight="1">
      <c r="A38" s="130"/>
      <c r="B38" s="133"/>
      <c r="C38" s="87"/>
      <c r="D38" s="134"/>
    </row>
    <row r="39" spans="1:4" s="2" customFormat="1" ht="24.75" customHeight="1">
      <c r="A39" s="130"/>
      <c r="B39" s="133"/>
      <c r="C39" s="87"/>
      <c r="D39" s="134"/>
    </row>
    <row r="40" spans="1:4" s="2" customFormat="1" ht="24.75" customHeight="1">
      <c r="A40" s="130"/>
      <c r="B40" s="133"/>
      <c r="C40" s="87"/>
      <c r="D40" s="134"/>
    </row>
    <row r="41" spans="1:4" s="2" customFormat="1" ht="24.75" customHeight="1">
      <c r="A41" s="130"/>
      <c r="B41" s="133"/>
      <c r="C41" s="87"/>
      <c r="D41" s="134"/>
    </row>
    <row r="42" spans="1:4" s="2" customFormat="1" ht="24.75" customHeight="1">
      <c r="A42" s="130"/>
      <c r="B42" s="133"/>
      <c r="C42" s="87"/>
      <c r="D42" s="134"/>
    </row>
    <row r="43" spans="1:4" s="2" customFormat="1" ht="24.75" customHeight="1">
      <c r="A43" s="130"/>
      <c r="B43" s="133"/>
      <c r="C43" s="87"/>
      <c r="D43" s="134"/>
    </row>
    <row r="44" spans="1:4" s="2" customFormat="1" ht="24.75" customHeight="1">
      <c r="A44" s="130"/>
      <c r="B44" s="133"/>
      <c r="C44" s="87"/>
      <c r="D44" s="134"/>
    </row>
    <row r="45" spans="1:4" s="2" customFormat="1" ht="24.75" customHeight="1">
      <c r="A45" s="130"/>
      <c r="B45" s="133"/>
      <c r="C45" s="87"/>
      <c r="D45" s="134"/>
    </row>
    <row r="46" spans="1:4" s="2" customFormat="1" ht="24.75" customHeight="1">
      <c r="A46" s="130"/>
      <c r="B46" s="133"/>
      <c r="C46" s="87"/>
      <c r="D46" s="134"/>
    </row>
    <row r="47" spans="1:4" s="2" customFormat="1" ht="24.75" customHeight="1">
      <c r="A47" s="130"/>
      <c r="B47" s="133"/>
      <c r="C47" s="87"/>
      <c r="D47" s="134"/>
    </row>
    <row r="48" spans="1:4" s="2" customFormat="1" ht="24.75" customHeight="1">
      <c r="A48" s="130"/>
      <c r="B48" s="133"/>
      <c r="C48" s="87"/>
      <c r="D48" s="134"/>
    </row>
    <row r="49" spans="1:4" s="2" customFormat="1" ht="24.75" customHeight="1">
      <c r="A49" s="130"/>
      <c r="B49" s="133"/>
      <c r="C49" s="87"/>
      <c r="D49" s="134"/>
    </row>
    <row r="50" spans="1:4" s="2" customFormat="1" ht="24.75" customHeight="1">
      <c r="A50" s="130"/>
      <c r="B50" s="133"/>
      <c r="C50" s="87"/>
      <c r="D50" s="134"/>
    </row>
    <row r="51" spans="1:4" s="2" customFormat="1" ht="24.75" customHeight="1">
      <c r="A51" s="130"/>
      <c r="B51" s="133"/>
      <c r="C51" s="87"/>
      <c r="D51" s="134"/>
    </row>
    <row r="52" spans="1:4" s="2" customFormat="1" ht="24.75" customHeight="1">
      <c r="A52" s="130"/>
      <c r="B52" s="133"/>
      <c r="C52" s="135"/>
      <c r="D52" s="133"/>
    </row>
    <row r="53" spans="1:4" s="2" customFormat="1" ht="24.75" customHeight="1">
      <c r="A53" s="130"/>
      <c r="B53" s="133"/>
      <c r="C53" s="135"/>
      <c r="D53" s="133"/>
    </row>
    <row r="54" spans="1:4" s="2" customFormat="1" ht="24.75" customHeight="1">
      <c r="A54" s="130"/>
      <c r="B54" s="133"/>
      <c r="C54" s="135"/>
      <c r="D54" s="133"/>
    </row>
    <row r="55" spans="1:4" s="2" customFormat="1" ht="24.75" customHeight="1">
      <c r="A55" s="130"/>
      <c r="B55" s="133"/>
      <c r="C55" s="135"/>
      <c r="D55" s="133"/>
    </row>
    <row r="56" spans="1:4" s="2" customFormat="1" ht="24.75" customHeight="1">
      <c r="A56" s="130"/>
      <c r="B56" s="133"/>
      <c r="C56" s="135"/>
      <c r="D56" s="133"/>
    </row>
    <row r="57" spans="1:4" s="2" customFormat="1" ht="24.75" customHeight="1">
      <c r="A57" s="130"/>
      <c r="B57" s="133"/>
      <c r="C57" s="135"/>
      <c r="D57" s="133"/>
    </row>
    <row r="58" spans="1:4" s="2" customFormat="1" ht="24.75" customHeight="1">
      <c r="A58" s="130"/>
      <c r="B58" s="133"/>
      <c r="C58" s="135"/>
      <c r="D58" s="133"/>
    </row>
    <row r="59" spans="1:4" s="2" customFormat="1" ht="24.75" customHeight="1">
      <c r="A59" s="130"/>
      <c r="B59" s="133"/>
      <c r="C59" s="135"/>
      <c r="D59" s="133"/>
    </row>
    <row r="60" spans="1:4" s="2" customFormat="1" ht="24.75" customHeight="1">
      <c r="A60" s="130"/>
      <c r="B60" s="133"/>
      <c r="C60" s="135"/>
      <c r="D60" s="133"/>
    </row>
    <row r="61" spans="1:4" s="2" customFormat="1" ht="24.75" customHeight="1">
      <c r="A61" s="130"/>
      <c r="B61" s="133"/>
      <c r="C61" s="135"/>
      <c r="D61" s="133"/>
    </row>
    <row r="62" spans="1:4" s="2" customFormat="1" ht="24.75" customHeight="1">
      <c r="A62" s="130"/>
      <c r="B62" s="133"/>
      <c r="C62" s="135"/>
      <c r="D62" s="133"/>
    </row>
    <row r="63" spans="1:4" s="2" customFormat="1" ht="24.75" customHeight="1">
      <c r="A63" s="130"/>
      <c r="B63" s="133"/>
      <c r="C63" s="135"/>
      <c r="D63" s="133"/>
    </row>
    <row r="64" spans="1:4" s="2" customFormat="1" ht="24.75" customHeight="1">
      <c r="A64" s="130"/>
      <c r="B64" s="133"/>
      <c r="C64" s="135"/>
      <c r="D64" s="133"/>
    </row>
    <row r="65" spans="1:4" s="2" customFormat="1" ht="24.75" customHeight="1">
      <c r="A65" s="130"/>
      <c r="B65" s="133"/>
      <c r="C65" s="135"/>
      <c r="D65" s="133"/>
    </row>
    <row r="66" spans="1:4" s="2" customFormat="1" ht="24.75" customHeight="1">
      <c r="A66" s="130"/>
      <c r="B66" s="133"/>
      <c r="C66" s="135"/>
      <c r="D66" s="133"/>
    </row>
    <row r="67" spans="1:4" s="2" customFormat="1" ht="24.75" customHeight="1">
      <c r="A67" s="130"/>
      <c r="B67" s="133"/>
      <c r="C67" s="135"/>
      <c r="D67" s="133"/>
    </row>
    <row r="68" spans="1:4" s="2" customFormat="1" ht="24.75" customHeight="1">
      <c r="A68" s="130"/>
      <c r="B68" s="133"/>
      <c r="C68" s="135"/>
      <c r="D68" s="133"/>
    </row>
    <row r="69" spans="1:4" s="2" customFormat="1" ht="24.75" customHeight="1">
      <c r="A69" s="130"/>
      <c r="B69" s="133"/>
      <c r="C69" s="135"/>
      <c r="D69" s="133"/>
    </row>
    <row r="70" spans="1:4" s="2" customFormat="1" ht="24.75" customHeight="1">
      <c r="A70" s="130"/>
      <c r="B70" s="133"/>
      <c r="C70" s="135"/>
      <c r="D70" s="133"/>
    </row>
    <row r="71" spans="1:4" s="2" customFormat="1" ht="24.75" customHeight="1">
      <c r="A71" s="130"/>
      <c r="B71" s="133"/>
      <c r="C71" s="135"/>
      <c r="D71" s="133"/>
    </row>
    <row r="72" spans="1:4" s="2" customFormat="1" ht="24.75" customHeight="1">
      <c r="A72" s="130"/>
      <c r="B72" s="133"/>
      <c r="C72" s="135"/>
      <c r="D72" s="133"/>
    </row>
    <row r="73" spans="1:4" s="2" customFormat="1" ht="24.75" customHeight="1">
      <c r="A73" s="130"/>
      <c r="B73" s="133"/>
      <c r="C73" s="135"/>
      <c r="D73" s="133"/>
    </row>
    <row r="74" spans="1:4" s="2" customFormat="1" ht="24.75" customHeight="1">
      <c r="A74" s="130"/>
      <c r="B74" s="133"/>
      <c r="C74" s="135"/>
      <c r="D74" s="133"/>
    </row>
    <row r="75" spans="1:4" s="2" customFormat="1" ht="24.75" customHeight="1">
      <c r="A75" s="130"/>
      <c r="B75" s="133"/>
      <c r="C75" s="135"/>
      <c r="D75" s="133"/>
    </row>
    <row r="76" spans="1:4" s="2" customFormat="1" ht="24.75" customHeight="1">
      <c r="A76" s="130"/>
      <c r="B76" s="133"/>
      <c r="C76" s="135"/>
      <c r="D76" s="133"/>
    </row>
    <row r="77" spans="1:4" s="2" customFormat="1" ht="24.75" customHeight="1">
      <c r="A77" s="130"/>
      <c r="B77" s="133"/>
      <c r="C77" s="135"/>
      <c r="D77" s="133"/>
    </row>
    <row r="78" spans="1:4" s="2" customFormat="1" ht="24.75" customHeight="1">
      <c r="A78" s="130"/>
      <c r="B78" s="133"/>
      <c r="C78" s="135"/>
      <c r="D78" s="133"/>
    </row>
    <row r="79" spans="1:4" s="2" customFormat="1" ht="24.75" customHeight="1">
      <c r="A79" s="130"/>
      <c r="B79" s="133"/>
      <c r="C79" s="135"/>
      <c r="D79" s="133"/>
    </row>
    <row r="80" spans="1:4" s="2" customFormat="1" ht="24.75" customHeight="1">
      <c r="A80" s="130"/>
      <c r="B80" s="133"/>
      <c r="C80" s="135"/>
      <c r="D80" s="133"/>
    </row>
    <row r="81" spans="1:4" s="2" customFormat="1" ht="24.75" customHeight="1">
      <c r="A81" s="130"/>
      <c r="B81" s="133"/>
      <c r="C81" s="135"/>
      <c r="D81" s="133"/>
    </row>
    <row r="82" spans="1:4" s="2" customFormat="1" ht="24.75" customHeight="1">
      <c r="A82" s="130"/>
      <c r="B82" s="133"/>
      <c r="C82" s="135"/>
      <c r="D82" s="133"/>
    </row>
    <row r="83" spans="1:4" s="2" customFormat="1" ht="24.75" customHeight="1">
      <c r="A83" s="130"/>
      <c r="B83" s="133"/>
      <c r="C83" s="135"/>
      <c r="D83" s="133"/>
    </row>
    <row r="84" spans="1:4" s="2" customFormat="1" ht="24.75" customHeight="1">
      <c r="A84" s="130"/>
      <c r="B84" s="133"/>
      <c r="C84" s="135"/>
      <c r="D84" s="133"/>
    </row>
    <row r="85" spans="1:4" s="2" customFormat="1" ht="24.75" customHeight="1">
      <c r="A85" s="130"/>
      <c r="B85" s="133"/>
      <c r="C85" s="135"/>
      <c r="D85" s="133"/>
    </row>
    <row r="86" spans="1:4" s="2" customFormat="1" ht="24.75" customHeight="1">
      <c r="A86" s="130"/>
      <c r="B86" s="133"/>
      <c r="C86" s="135"/>
      <c r="D86" s="133"/>
    </row>
    <row r="87" spans="1:4" s="2" customFormat="1" ht="24.75" customHeight="1">
      <c r="A87" s="130"/>
      <c r="B87" s="133"/>
      <c r="C87" s="135"/>
      <c r="D87" s="133"/>
    </row>
    <row r="88" spans="1:4" s="2" customFormat="1" ht="24.75" customHeight="1">
      <c r="A88" s="130"/>
      <c r="B88" s="133"/>
      <c r="C88" s="135"/>
      <c r="D88" s="133"/>
    </row>
    <row r="89" spans="1:4" s="2" customFormat="1" ht="24.75" customHeight="1">
      <c r="A89" s="130"/>
      <c r="B89" s="133"/>
      <c r="C89" s="135"/>
      <c r="D89" s="133"/>
    </row>
    <row r="90" spans="1:4" s="2" customFormat="1" ht="24.75" customHeight="1">
      <c r="A90" s="130"/>
      <c r="B90" s="133"/>
      <c r="C90" s="135"/>
      <c r="D90" s="133"/>
    </row>
    <row r="91" spans="1:4" s="2" customFormat="1" ht="24.75" customHeight="1">
      <c r="A91" s="130"/>
      <c r="B91" s="133"/>
      <c r="C91" s="135"/>
      <c r="D91" s="133"/>
    </row>
    <row r="92" spans="1:4" s="2" customFormat="1" ht="24.75" customHeight="1">
      <c r="A92" s="130"/>
      <c r="B92" s="133"/>
      <c r="C92" s="135"/>
      <c r="D92" s="133"/>
    </row>
    <row r="93" spans="1:4" s="2" customFormat="1" ht="24.75" customHeight="1">
      <c r="A93" s="130"/>
      <c r="B93" s="133"/>
      <c r="C93" s="135"/>
      <c r="D93" s="133"/>
    </row>
    <row r="94" spans="1:4" s="2" customFormat="1" ht="24.75" customHeight="1">
      <c r="A94" s="130"/>
      <c r="B94" s="133"/>
      <c r="C94" s="135"/>
      <c r="D94" s="133"/>
    </row>
    <row r="95" spans="1:4" s="2" customFormat="1" ht="24.75" customHeight="1">
      <c r="A95" s="130"/>
      <c r="B95" s="133"/>
      <c r="C95" s="135"/>
      <c r="D95" s="133"/>
    </row>
    <row r="96" spans="1:4" s="2" customFormat="1" ht="24.75" customHeight="1">
      <c r="A96" s="130"/>
      <c r="B96" s="133"/>
      <c r="C96" s="135"/>
      <c r="D96" s="133"/>
    </row>
    <row r="97" spans="1:4" s="2" customFormat="1" ht="24.75" customHeight="1">
      <c r="A97" s="130"/>
      <c r="B97" s="133"/>
      <c r="C97" s="135"/>
      <c r="D97" s="133"/>
    </row>
    <row r="98" spans="1:4" s="2" customFormat="1" ht="24.75" customHeight="1">
      <c r="A98" s="130"/>
      <c r="B98" s="133"/>
      <c r="C98" s="135"/>
      <c r="D98" s="133"/>
    </row>
    <row r="99" spans="1:4" s="2" customFormat="1" ht="24.75" customHeight="1">
      <c r="A99" s="130"/>
      <c r="B99" s="133"/>
      <c r="C99" s="135"/>
      <c r="D99" s="133"/>
    </row>
    <row r="100" spans="1:4" s="2" customFormat="1" ht="24.75" customHeight="1">
      <c r="A100" s="130"/>
      <c r="B100" s="133"/>
      <c r="C100" s="135"/>
      <c r="D100" s="133"/>
    </row>
    <row r="101" spans="1:4" s="2" customFormat="1" ht="24.75" customHeight="1">
      <c r="A101" s="130"/>
      <c r="B101" s="133"/>
      <c r="C101" s="135"/>
      <c r="D101" s="133"/>
    </row>
    <row r="102" spans="1:4" s="2" customFormat="1" ht="24.75" customHeight="1">
      <c r="A102" s="130"/>
      <c r="B102" s="133"/>
      <c r="C102" s="135"/>
      <c r="D102" s="133"/>
    </row>
    <row r="103" spans="1:4" s="2" customFormat="1" ht="24.75" customHeight="1">
      <c r="A103" s="130"/>
      <c r="B103" s="133"/>
      <c r="C103" s="135"/>
      <c r="D103" s="133"/>
    </row>
    <row r="104" spans="1:4" s="2" customFormat="1" ht="24.75" customHeight="1">
      <c r="A104" s="130"/>
      <c r="B104" s="133"/>
      <c r="C104" s="135"/>
      <c r="D104" s="133"/>
    </row>
    <row r="105" spans="1:4" s="2" customFormat="1" ht="24.75" customHeight="1">
      <c r="A105" s="130"/>
      <c r="B105" s="133"/>
      <c r="C105" s="135"/>
      <c r="D105" s="133"/>
    </row>
    <row r="106" spans="1:4" s="2" customFormat="1" ht="24.75" customHeight="1">
      <c r="A106" s="130"/>
      <c r="B106" s="133"/>
      <c r="C106" s="135"/>
      <c r="D106" s="133"/>
    </row>
    <row r="107" spans="1:4" s="2" customFormat="1" ht="24.75" customHeight="1">
      <c r="A107" s="130"/>
      <c r="B107" s="133"/>
      <c r="C107" s="135"/>
      <c r="D107" s="133"/>
    </row>
    <row r="108" spans="1:4" s="2" customFormat="1" ht="24.75" customHeight="1">
      <c r="A108" s="86"/>
      <c r="B108" s="136"/>
      <c r="C108" s="53"/>
      <c r="D108" s="135"/>
    </row>
    <row r="109" spans="1:4" s="2" customFormat="1" ht="24.75" customHeight="1">
      <c r="A109" s="87"/>
      <c r="B109" s="136"/>
      <c r="C109" s="130"/>
      <c r="D109" s="137"/>
    </row>
    <row r="110" spans="1:4" s="2" customFormat="1" ht="24.75" customHeight="1">
      <c r="A110" s="87"/>
      <c r="B110" s="136"/>
      <c r="C110" s="130"/>
      <c r="D110" s="137"/>
    </row>
    <row r="111" spans="1:4" s="2" customFormat="1" ht="24.75" customHeight="1">
      <c r="A111" s="87"/>
      <c r="B111" s="137"/>
      <c r="C111" s="87"/>
      <c r="D111" s="133"/>
    </row>
    <row r="112" spans="1:4" s="2" customFormat="1" ht="24.75" customHeight="1">
      <c r="A112" s="87"/>
      <c r="B112" s="136"/>
      <c r="C112" s="135"/>
      <c r="D112" s="135"/>
    </row>
    <row r="113" spans="1:4" s="2" customFormat="1" ht="24.75" customHeight="1">
      <c r="A113" s="86" t="s">
        <v>21</v>
      </c>
      <c r="B113" s="124" t="s">
        <v>21</v>
      </c>
      <c r="C113" s="53" t="s">
        <v>22</v>
      </c>
      <c r="D113" s="138" t="s">
        <v>23</v>
      </c>
    </row>
    <row r="114" spans="1:4" s="2" customFormat="1" ht="24.75" customHeight="1">
      <c r="A114" s="139" t="s">
        <v>24</v>
      </c>
      <c r="B114" s="124" t="s">
        <v>25</v>
      </c>
      <c r="C114" s="87" t="s">
        <v>26</v>
      </c>
      <c r="D114" s="138" t="s">
        <v>27</v>
      </c>
    </row>
    <row r="115" spans="1:4" s="2" customFormat="1" ht="24.75" customHeight="1">
      <c r="A115" s="139"/>
      <c r="B115" s="133"/>
      <c r="C115" s="87"/>
      <c r="D115" s="133"/>
    </row>
    <row r="116" spans="1:4" s="2" customFormat="1" ht="19.5" customHeight="1">
      <c r="A116" s="86" t="s">
        <v>28</v>
      </c>
      <c r="B116" s="124" t="s">
        <v>29</v>
      </c>
      <c r="C116" s="86" t="s">
        <v>30</v>
      </c>
      <c r="D116" s="124" t="s">
        <v>31</v>
      </c>
    </row>
    <row r="117" s="2" customFormat="1" ht="19.5" customHeight="1">
      <c r="A117" s="55"/>
    </row>
    <row r="118" s="2" customFormat="1" ht="19.5" customHeight="1"/>
    <row r="119" s="2" customFormat="1" ht="19.5" customHeight="1"/>
  </sheetData>
  <sheetProtection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workbookViewId="0" topLeftCell="A1">
      <selection activeCell="A14" sqref="A14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R1" s="33" t="s">
        <v>32</v>
      </c>
    </row>
    <row r="2" spans="1:18" s="1" customFormat="1" ht="33.7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19.5" customHeight="1">
      <c r="A3" s="2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21"/>
      <c r="L3" s="121"/>
      <c r="M3" s="121"/>
      <c r="N3" s="121"/>
      <c r="O3" s="121"/>
      <c r="P3" s="121"/>
      <c r="Q3" s="121"/>
      <c r="R3" s="50" t="s">
        <v>6</v>
      </c>
    </row>
    <row r="4" spans="1:18" s="2" customFormat="1" ht="30" customHeight="1">
      <c r="A4" s="18" t="s">
        <v>34</v>
      </c>
      <c r="B4" s="41" t="s">
        <v>23</v>
      </c>
      <c r="C4" s="41" t="s">
        <v>35</v>
      </c>
      <c r="D4" s="41"/>
      <c r="E4" s="41"/>
      <c r="F4" s="41"/>
      <c r="G4" s="41"/>
      <c r="H4" s="41"/>
      <c r="I4" s="41"/>
      <c r="J4" s="41"/>
      <c r="K4" s="41"/>
      <c r="L4" s="41"/>
      <c r="M4" s="122" t="s">
        <v>24</v>
      </c>
      <c r="N4" s="123"/>
      <c r="O4" s="123"/>
      <c r="P4" s="123"/>
      <c r="Q4" s="123"/>
      <c r="R4" s="125"/>
    </row>
    <row r="5" spans="1:18" s="2" customFormat="1" ht="30" customHeight="1">
      <c r="A5" s="18"/>
      <c r="B5" s="41"/>
      <c r="C5" s="41" t="s">
        <v>36</v>
      </c>
      <c r="D5" s="41" t="s">
        <v>37</v>
      </c>
      <c r="E5" s="41" t="s">
        <v>38</v>
      </c>
      <c r="F5" s="41" t="s">
        <v>39</v>
      </c>
      <c r="G5" s="41" t="s">
        <v>40</v>
      </c>
      <c r="H5" s="41" t="s">
        <v>41</v>
      </c>
      <c r="I5" s="41" t="s">
        <v>42</v>
      </c>
      <c r="J5" s="41" t="s">
        <v>43</v>
      </c>
      <c r="K5" s="41" t="s">
        <v>44</v>
      </c>
      <c r="L5" s="41" t="s">
        <v>45</v>
      </c>
      <c r="M5" s="41" t="s">
        <v>36</v>
      </c>
      <c r="N5" s="41" t="s">
        <v>46</v>
      </c>
      <c r="O5" s="41" t="s">
        <v>38</v>
      </c>
      <c r="P5" s="41" t="s">
        <v>39</v>
      </c>
      <c r="Q5" s="126" t="s">
        <v>47</v>
      </c>
      <c r="R5" s="126" t="s">
        <v>48</v>
      </c>
    </row>
    <row r="6" spans="1:18" s="2" customFormat="1" ht="19.5" customHeight="1">
      <c r="A6" s="18" t="s">
        <v>49</v>
      </c>
      <c r="B6" s="118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</row>
    <row r="7" spans="1:18" s="2" customFormat="1" ht="19.5" customHeight="1">
      <c r="A7" s="120" t="s">
        <v>5</v>
      </c>
      <c r="B7" s="46">
        <f>C7+M7</f>
        <v>8630</v>
      </c>
      <c r="C7" s="46">
        <f>D7+E7</f>
        <v>8630</v>
      </c>
      <c r="D7" s="46">
        <v>5330</v>
      </c>
      <c r="E7" s="46">
        <v>3300</v>
      </c>
      <c r="F7" s="46"/>
      <c r="G7" s="46"/>
      <c r="H7" s="46"/>
      <c r="I7" s="46"/>
      <c r="J7" s="46"/>
      <c r="K7" s="46"/>
      <c r="L7" s="46"/>
      <c r="M7" s="46">
        <f>N7+O7</f>
        <v>0</v>
      </c>
      <c r="N7" s="46">
        <v>0</v>
      </c>
      <c r="O7" s="46">
        <v>0</v>
      </c>
      <c r="P7" s="124"/>
      <c r="Q7" s="124"/>
      <c r="R7" s="124"/>
    </row>
  </sheetData>
  <sheetProtection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workbookViewId="0" topLeftCell="A1">
      <selection activeCell="C4" sqref="C4:C5"/>
    </sheetView>
  </sheetViews>
  <sheetFormatPr defaultColWidth="9.140625" defaultRowHeight="12.75" customHeight="1"/>
  <cols>
    <col min="1" max="1" width="17.7109375" style="100" customWidth="1"/>
    <col min="2" max="2" width="41.00390625" style="100" customWidth="1"/>
    <col min="3" max="4" width="14.8515625" style="102" customWidth="1"/>
    <col min="5" max="5" width="14.8515625" style="100" customWidth="1"/>
    <col min="6" max="6" width="14.8515625" style="102" customWidth="1"/>
    <col min="7" max="7" width="9.140625" style="100" customWidth="1"/>
    <col min="8" max="8" width="9.140625" style="103" customWidth="1"/>
    <col min="9" max="9" width="12.8515625" style="103" bestFit="1" customWidth="1"/>
    <col min="10" max="13" width="9.140625" style="103" customWidth="1"/>
    <col min="14" max="14" width="9.57421875" style="103" bestFit="1" customWidth="1"/>
    <col min="15" max="16384" width="9.140625" style="103" customWidth="1"/>
  </cols>
  <sheetData>
    <row r="1" spans="1:9" s="100" customFormat="1" ht="19.5" customHeight="1">
      <c r="A1" s="38"/>
      <c r="B1" s="59"/>
      <c r="C1" s="104"/>
      <c r="D1" s="104"/>
      <c r="E1" s="105"/>
      <c r="F1" s="102"/>
      <c r="I1" s="85" t="s">
        <v>50</v>
      </c>
    </row>
    <row r="2" spans="1:9" s="100" customFormat="1" ht="39.75" customHeight="1">
      <c r="A2" s="24" t="s">
        <v>51</v>
      </c>
      <c r="B2" s="24"/>
      <c r="C2" s="106"/>
      <c r="D2" s="106"/>
      <c r="E2" s="24"/>
      <c r="F2" s="106"/>
      <c r="G2" s="24"/>
      <c r="H2" s="24"/>
      <c r="I2" s="24"/>
    </row>
    <row r="3" spans="1:9" s="100" customFormat="1" ht="27" customHeight="1">
      <c r="A3" s="107" t="s">
        <v>4</v>
      </c>
      <c r="B3" s="78" t="s">
        <v>5</v>
      </c>
      <c r="C3" s="104"/>
      <c r="D3" s="104"/>
      <c r="E3" s="105"/>
      <c r="F3" s="102"/>
      <c r="I3" s="50" t="s">
        <v>52</v>
      </c>
    </row>
    <row r="4" spans="1:9" s="100" customFormat="1" ht="30" customHeight="1">
      <c r="A4" s="53" t="s">
        <v>53</v>
      </c>
      <c r="B4" s="53" t="s">
        <v>54</v>
      </c>
      <c r="C4" s="108" t="s">
        <v>23</v>
      </c>
      <c r="D4" s="108" t="s">
        <v>55</v>
      </c>
      <c r="E4" s="41"/>
      <c r="F4" s="108" t="s">
        <v>56</v>
      </c>
      <c r="G4" s="53" t="s">
        <v>57</v>
      </c>
      <c r="H4" s="53" t="s">
        <v>58</v>
      </c>
      <c r="I4" s="53" t="s">
        <v>59</v>
      </c>
    </row>
    <row r="5" spans="1:9" s="100" customFormat="1" ht="30" customHeight="1">
      <c r="A5" s="53"/>
      <c r="B5" s="53"/>
      <c r="C5" s="108"/>
      <c r="D5" s="108" t="s">
        <v>60</v>
      </c>
      <c r="E5" s="41" t="s">
        <v>61</v>
      </c>
      <c r="F5" s="108"/>
      <c r="G5" s="53"/>
      <c r="H5" s="53"/>
      <c r="I5" s="53"/>
    </row>
    <row r="6" spans="1:9" s="100" customFormat="1" ht="19.5" customHeight="1">
      <c r="A6" s="109" t="s">
        <v>49</v>
      </c>
      <c r="B6" s="110" t="s">
        <v>49</v>
      </c>
      <c r="C6" s="111">
        <v>1</v>
      </c>
      <c r="D6" s="111">
        <v>2</v>
      </c>
      <c r="E6" s="111">
        <v>3</v>
      </c>
      <c r="F6" s="111">
        <v>4</v>
      </c>
      <c r="G6" s="110">
        <v>5</v>
      </c>
      <c r="H6" s="110">
        <v>6</v>
      </c>
      <c r="I6" s="110">
        <v>7</v>
      </c>
    </row>
    <row r="7" spans="1:9" s="100" customFormat="1" ht="18" customHeight="1">
      <c r="A7" s="65">
        <v>201</v>
      </c>
      <c r="B7" s="66" t="s">
        <v>62</v>
      </c>
      <c r="C7" s="67">
        <f>C8+C9</f>
        <v>110</v>
      </c>
      <c r="D7" s="67">
        <f>D8+D9</f>
        <v>60</v>
      </c>
      <c r="E7" s="67">
        <f>E8+E9</f>
        <v>0</v>
      </c>
      <c r="F7" s="67">
        <f>F8+F9</f>
        <v>50</v>
      </c>
      <c r="G7" s="112"/>
      <c r="H7" s="112"/>
      <c r="I7" s="112"/>
    </row>
    <row r="8" spans="1:9" s="101" customFormat="1" ht="18" customHeight="1">
      <c r="A8" s="65">
        <v>2010199</v>
      </c>
      <c r="B8" s="69" t="s">
        <v>63</v>
      </c>
      <c r="C8" s="67">
        <f>D8+F8+E8</f>
        <v>50</v>
      </c>
      <c r="D8" s="70">
        <v>30</v>
      </c>
      <c r="E8" s="67">
        <f>E9+E10</f>
        <v>0</v>
      </c>
      <c r="F8" s="74">
        <v>20</v>
      </c>
      <c r="G8" s="112"/>
      <c r="H8" s="112"/>
      <c r="I8" s="112"/>
    </row>
    <row r="9" spans="1:9" s="101" customFormat="1" ht="18" customHeight="1">
      <c r="A9" s="65">
        <v>2013699</v>
      </c>
      <c r="B9" s="69" t="s">
        <v>64</v>
      </c>
      <c r="C9" s="67">
        <f aca="true" t="shared" si="0" ref="C9:C40">D9+F9+E9</f>
        <v>60</v>
      </c>
      <c r="D9" s="67">
        <v>30</v>
      </c>
      <c r="E9" s="67">
        <f>E10+E11</f>
        <v>0</v>
      </c>
      <c r="F9" s="74">
        <v>30</v>
      </c>
      <c r="G9" s="112"/>
      <c r="H9" s="112"/>
      <c r="I9" s="112"/>
    </row>
    <row r="10" spans="1:9" s="101" customFormat="1" ht="18" customHeight="1">
      <c r="A10" s="65">
        <v>204</v>
      </c>
      <c r="B10" s="66" t="s">
        <v>65</v>
      </c>
      <c r="C10" s="67">
        <f t="shared" si="0"/>
        <v>1.03</v>
      </c>
      <c r="D10" s="67">
        <f>D11</f>
        <v>0</v>
      </c>
      <c r="E10" s="67">
        <f>E11</f>
        <v>0</v>
      </c>
      <c r="F10" s="67">
        <f>F11</f>
        <v>1.03</v>
      </c>
      <c r="G10" s="112"/>
      <c r="H10" s="112"/>
      <c r="I10" s="112"/>
    </row>
    <row r="11" spans="1:9" s="101" customFormat="1" ht="18" customHeight="1">
      <c r="A11" s="65">
        <v>2049999</v>
      </c>
      <c r="B11" s="69" t="s">
        <v>66</v>
      </c>
      <c r="C11" s="67">
        <f t="shared" si="0"/>
        <v>1.03</v>
      </c>
      <c r="D11" s="71">
        <v>0</v>
      </c>
      <c r="E11" s="67">
        <f aca="true" t="shared" si="1" ref="E10:E20">E12+E13</f>
        <v>0</v>
      </c>
      <c r="F11" s="74">
        <v>1.03</v>
      </c>
      <c r="G11" s="112"/>
      <c r="H11" s="112"/>
      <c r="I11" s="112"/>
    </row>
    <row r="12" spans="1:9" s="101" customFormat="1" ht="18" customHeight="1">
      <c r="A12" s="65">
        <v>205</v>
      </c>
      <c r="B12" s="66" t="s">
        <v>67</v>
      </c>
      <c r="C12" s="67">
        <f t="shared" si="0"/>
        <v>50</v>
      </c>
      <c r="D12" s="67">
        <f>D13</f>
        <v>0</v>
      </c>
      <c r="E12" s="67">
        <f>E13</f>
        <v>0</v>
      </c>
      <c r="F12" s="67">
        <f>F13</f>
        <v>50</v>
      </c>
      <c r="G12" s="112"/>
      <c r="H12" s="112"/>
      <c r="I12" s="112"/>
    </row>
    <row r="13" spans="1:9" s="101" customFormat="1" ht="18" customHeight="1">
      <c r="A13" s="65">
        <v>2050299</v>
      </c>
      <c r="B13" s="69" t="s">
        <v>68</v>
      </c>
      <c r="C13" s="67">
        <f t="shared" si="0"/>
        <v>50</v>
      </c>
      <c r="D13" s="70">
        <v>0</v>
      </c>
      <c r="E13" s="67">
        <f t="shared" si="1"/>
        <v>0</v>
      </c>
      <c r="F13" s="74">
        <v>50</v>
      </c>
      <c r="G13" s="112"/>
      <c r="H13" s="112"/>
      <c r="I13" s="112"/>
    </row>
    <row r="14" spans="1:9" s="101" customFormat="1" ht="18" customHeight="1">
      <c r="A14" s="65">
        <v>206</v>
      </c>
      <c r="B14" s="66" t="s">
        <v>69</v>
      </c>
      <c r="C14" s="67">
        <f t="shared" si="0"/>
        <v>10</v>
      </c>
      <c r="D14" s="67">
        <f>D15</f>
        <v>0</v>
      </c>
      <c r="E14" s="67">
        <f>E15</f>
        <v>0</v>
      </c>
      <c r="F14" s="67">
        <f>F15</f>
        <v>10</v>
      </c>
      <c r="G14" s="112"/>
      <c r="H14" s="112"/>
      <c r="I14" s="112"/>
    </row>
    <row r="15" spans="1:9" s="101" customFormat="1" ht="18" customHeight="1">
      <c r="A15" s="65">
        <v>2060499</v>
      </c>
      <c r="B15" s="69" t="s">
        <v>70</v>
      </c>
      <c r="C15" s="67">
        <f t="shared" si="0"/>
        <v>10</v>
      </c>
      <c r="D15" s="71">
        <v>0</v>
      </c>
      <c r="E15" s="67">
        <f t="shared" si="1"/>
        <v>0</v>
      </c>
      <c r="F15" s="74">
        <v>10</v>
      </c>
      <c r="G15" s="112"/>
      <c r="H15" s="112"/>
      <c r="I15" s="112"/>
    </row>
    <row r="16" spans="1:9" s="101" customFormat="1" ht="18" customHeight="1">
      <c r="A16" s="65">
        <v>207</v>
      </c>
      <c r="B16" s="66" t="s">
        <v>71</v>
      </c>
      <c r="C16" s="67">
        <f t="shared" si="0"/>
        <v>149</v>
      </c>
      <c r="D16" s="67">
        <f>D19+D18+D17</f>
        <v>60</v>
      </c>
      <c r="E16" s="67">
        <f>E19+E18+E17</f>
        <v>0</v>
      </c>
      <c r="F16" s="67">
        <f>F19+F18+F17</f>
        <v>89</v>
      </c>
      <c r="G16" s="112"/>
      <c r="H16" s="112"/>
      <c r="I16" s="112"/>
    </row>
    <row r="17" spans="1:9" s="101" customFormat="1" ht="18" customHeight="1">
      <c r="A17" s="65">
        <v>2070199</v>
      </c>
      <c r="B17" s="69" t="s">
        <v>72</v>
      </c>
      <c r="C17" s="67">
        <f t="shared" si="0"/>
        <v>139.2</v>
      </c>
      <c r="D17" s="67">
        <v>60</v>
      </c>
      <c r="E17" s="67">
        <f t="shared" si="1"/>
        <v>0</v>
      </c>
      <c r="F17" s="74">
        <v>79.2</v>
      </c>
      <c r="G17" s="112"/>
      <c r="H17" s="112"/>
      <c r="I17" s="112"/>
    </row>
    <row r="18" spans="1:9" s="101" customFormat="1" ht="18" customHeight="1">
      <c r="A18" s="65">
        <v>2070204</v>
      </c>
      <c r="B18" s="69" t="s">
        <v>73</v>
      </c>
      <c r="C18" s="67">
        <f t="shared" si="0"/>
        <v>1.8</v>
      </c>
      <c r="D18" s="67">
        <v>0</v>
      </c>
      <c r="E18" s="67">
        <f t="shared" si="1"/>
        <v>0</v>
      </c>
      <c r="F18" s="74">
        <v>1.8</v>
      </c>
      <c r="G18" s="112"/>
      <c r="H18" s="112"/>
      <c r="I18" s="112"/>
    </row>
    <row r="19" spans="1:9" s="101" customFormat="1" ht="18" customHeight="1">
      <c r="A19" s="65">
        <v>2079999</v>
      </c>
      <c r="B19" s="69" t="s">
        <v>74</v>
      </c>
      <c r="C19" s="67">
        <f t="shared" si="0"/>
        <v>8</v>
      </c>
      <c r="D19" s="67">
        <v>0</v>
      </c>
      <c r="E19" s="67">
        <f t="shared" si="1"/>
        <v>0</v>
      </c>
      <c r="F19" s="74">
        <v>8</v>
      </c>
      <c r="G19" s="112"/>
      <c r="H19" s="112"/>
      <c r="I19" s="112"/>
    </row>
    <row r="20" spans="1:9" s="101" customFormat="1" ht="18" customHeight="1">
      <c r="A20" s="65">
        <v>208</v>
      </c>
      <c r="B20" s="66" t="s">
        <v>75</v>
      </c>
      <c r="C20" s="67">
        <f t="shared" si="0"/>
        <v>416.33000000000004</v>
      </c>
      <c r="D20" s="67">
        <f>D21+D22+D23+D24+D25+D26</f>
        <v>275</v>
      </c>
      <c r="E20" s="67">
        <f t="shared" si="1"/>
        <v>0</v>
      </c>
      <c r="F20" s="67">
        <v>141.33</v>
      </c>
      <c r="G20" s="112"/>
      <c r="H20" s="112"/>
      <c r="I20" s="112"/>
    </row>
    <row r="21" spans="1:9" s="101" customFormat="1" ht="18" customHeight="1">
      <c r="A21" s="65">
        <v>2080505</v>
      </c>
      <c r="B21" s="69" t="s">
        <v>76</v>
      </c>
      <c r="C21" s="67">
        <f t="shared" si="0"/>
        <v>135</v>
      </c>
      <c r="D21" s="70">
        <v>135</v>
      </c>
      <c r="E21" s="67">
        <v>0</v>
      </c>
      <c r="F21" s="74">
        <v>0</v>
      </c>
      <c r="G21" s="112"/>
      <c r="H21" s="112"/>
      <c r="I21" s="112"/>
    </row>
    <row r="22" spans="1:9" s="101" customFormat="1" ht="18" customHeight="1">
      <c r="A22" s="65">
        <v>2080506</v>
      </c>
      <c r="B22" s="69" t="s">
        <v>77</v>
      </c>
      <c r="C22" s="67">
        <f t="shared" si="0"/>
        <v>75</v>
      </c>
      <c r="D22" s="70">
        <v>75</v>
      </c>
      <c r="E22" s="67">
        <v>0</v>
      </c>
      <c r="F22" s="74">
        <v>0</v>
      </c>
      <c r="G22" s="112"/>
      <c r="H22" s="112"/>
      <c r="I22" s="112"/>
    </row>
    <row r="23" spans="1:9" s="101" customFormat="1" ht="18" customHeight="1">
      <c r="A23" s="65">
        <v>2081006</v>
      </c>
      <c r="B23" s="69" t="s">
        <v>78</v>
      </c>
      <c r="C23" s="67">
        <f t="shared" si="0"/>
        <v>20.7</v>
      </c>
      <c r="D23" s="67">
        <v>0</v>
      </c>
      <c r="E23" s="67">
        <v>0</v>
      </c>
      <c r="F23" s="74">
        <v>20.7</v>
      </c>
      <c r="G23" s="112"/>
      <c r="H23" s="112"/>
      <c r="I23" s="112"/>
    </row>
    <row r="24" spans="1:9" s="101" customFormat="1" ht="18" customHeight="1">
      <c r="A24" s="65">
        <v>2081699</v>
      </c>
      <c r="B24" s="69" t="s">
        <v>79</v>
      </c>
      <c r="C24" s="67">
        <f t="shared" si="0"/>
        <v>15</v>
      </c>
      <c r="D24" s="71">
        <v>0</v>
      </c>
      <c r="E24" s="67">
        <v>0</v>
      </c>
      <c r="F24" s="74">
        <v>15</v>
      </c>
      <c r="G24" s="112"/>
      <c r="H24" s="112"/>
      <c r="I24" s="112"/>
    </row>
    <row r="25" spans="1:9" s="101" customFormat="1" ht="18" customHeight="1">
      <c r="A25" s="65">
        <v>2082899</v>
      </c>
      <c r="B25" s="69" t="s">
        <v>80</v>
      </c>
      <c r="C25" s="67">
        <f t="shared" si="0"/>
        <v>7.16</v>
      </c>
      <c r="D25" s="70">
        <v>0</v>
      </c>
      <c r="E25" s="67">
        <v>0</v>
      </c>
      <c r="F25" s="74">
        <v>7.16</v>
      </c>
      <c r="G25" s="112"/>
      <c r="H25" s="112"/>
      <c r="I25" s="112"/>
    </row>
    <row r="26" spans="1:9" s="101" customFormat="1" ht="18" customHeight="1">
      <c r="A26" s="65">
        <v>2089999</v>
      </c>
      <c r="B26" s="69" t="s">
        <v>81</v>
      </c>
      <c r="C26" s="67">
        <f t="shared" si="0"/>
        <v>163.47</v>
      </c>
      <c r="D26" s="67">
        <v>65</v>
      </c>
      <c r="E26" s="67">
        <v>0</v>
      </c>
      <c r="F26" s="74">
        <v>98.47</v>
      </c>
      <c r="G26" s="112"/>
      <c r="H26" s="112"/>
      <c r="I26" s="112"/>
    </row>
    <row r="27" spans="1:9" s="101" customFormat="1" ht="18" customHeight="1">
      <c r="A27" s="65">
        <v>210</v>
      </c>
      <c r="B27" s="66" t="s">
        <v>82</v>
      </c>
      <c r="C27" s="67">
        <f t="shared" si="0"/>
        <v>195</v>
      </c>
      <c r="D27" s="67">
        <f>D28+D29</f>
        <v>100</v>
      </c>
      <c r="E27" s="67">
        <f>E28+E29</f>
        <v>0</v>
      </c>
      <c r="F27" s="67">
        <f>F28+F29</f>
        <v>95</v>
      </c>
      <c r="G27" s="112"/>
      <c r="H27" s="112"/>
      <c r="I27" s="112"/>
    </row>
    <row r="28" spans="1:9" s="101" customFormat="1" ht="18" customHeight="1">
      <c r="A28" s="65">
        <v>2101101</v>
      </c>
      <c r="B28" s="69" t="s">
        <v>83</v>
      </c>
      <c r="C28" s="67">
        <f t="shared" si="0"/>
        <v>100</v>
      </c>
      <c r="D28" s="71">
        <v>100</v>
      </c>
      <c r="E28" s="67">
        <v>0</v>
      </c>
      <c r="F28" s="74">
        <v>0</v>
      </c>
      <c r="G28" s="112"/>
      <c r="H28" s="112"/>
      <c r="I28" s="112"/>
    </row>
    <row r="29" spans="1:9" s="101" customFormat="1" ht="18" customHeight="1">
      <c r="A29" s="65">
        <v>2109999</v>
      </c>
      <c r="B29" s="69" t="s">
        <v>84</v>
      </c>
      <c r="C29" s="67">
        <f t="shared" si="0"/>
        <v>95</v>
      </c>
      <c r="D29" s="70">
        <v>0</v>
      </c>
      <c r="E29" s="67">
        <v>0</v>
      </c>
      <c r="F29" s="74">
        <v>95</v>
      </c>
      <c r="G29" s="112"/>
      <c r="H29" s="112"/>
      <c r="I29" s="112"/>
    </row>
    <row r="30" spans="1:9" s="101" customFormat="1" ht="18" customHeight="1">
      <c r="A30" s="65">
        <v>211</v>
      </c>
      <c r="B30" s="66" t="s">
        <v>85</v>
      </c>
      <c r="C30" s="67">
        <f t="shared" si="0"/>
        <v>25.97</v>
      </c>
      <c r="D30" s="67">
        <f>D31</f>
        <v>0</v>
      </c>
      <c r="E30" s="67">
        <f>E31</f>
        <v>0</v>
      </c>
      <c r="F30" s="67">
        <f>F31</f>
        <v>25.97</v>
      </c>
      <c r="G30" s="112"/>
      <c r="H30" s="112"/>
      <c r="I30" s="112"/>
    </row>
    <row r="31" spans="1:9" s="101" customFormat="1" ht="18" customHeight="1">
      <c r="A31" s="65">
        <v>2110402</v>
      </c>
      <c r="B31" s="69" t="s">
        <v>86</v>
      </c>
      <c r="C31" s="67">
        <f t="shared" si="0"/>
        <v>25.97</v>
      </c>
      <c r="D31" s="70">
        <v>0</v>
      </c>
      <c r="E31" s="67">
        <v>0</v>
      </c>
      <c r="F31" s="74">
        <v>25.97</v>
      </c>
      <c r="G31" s="112"/>
      <c r="H31" s="112"/>
      <c r="I31" s="112"/>
    </row>
    <row r="32" spans="1:9" s="101" customFormat="1" ht="18" customHeight="1">
      <c r="A32" s="65">
        <v>212</v>
      </c>
      <c r="B32" s="66" t="s">
        <v>87</v>
      </c>
      <c r="C32" s="67">
        <f t="shared" si="0"/>
        <v>2310.85</v>
      </c>
      <c r="D32" s="67">
        <f>D33</f>
        <v>0</v>
      </c>
      <c r="E32" s="67">
        <f>E33</f>
        <v>0</v>
      </c>
      <c r="F32" s="67">
        <f>F33</f>
        <v>2310.85</v>
      </c>
      <c r="G32" s="112"/>
      <c r="H32" s="112"/>
      <c r="I32" s="112"/>
    </row>
    <row r="33" spans="1:9" s="101" customFormat="1" ht="18" customHeight="1">
      <c r="A33" s="65">
        <v>2129999</v>
      </c>
      <c r="B33" s="69" t="s">
        <v>88</v>
      </c>
      <c r="C33" s="67">
        <f t="shared" si="0"/>
        <v>2310.85</v>
      </c>
      <c r="D33" s="70">
        <v>0</v>
      </c>
      <c r="E33" s="67">
        <v>0</v>
      </c>
      <c r="F33" s="74">
        <v>2310.85</v>
      </c>
      <c r="G33" s="112"/>
      <c r="H33" s="112"/>
      <c r="I33" s="112"/>
    </row>
    <row r="34" spans="1:9" s="101" customFormat="1" ht="18" customHeight="1">
      <c r="A34" s="65">
        <v>213</v>
      </c>
      <c r="B34" s="66" t="s">
        <v>89</v>
      </c>
      <c r="C34" s="67">
        <f t="shared" si="0"/>
        <v>5143.63</v>
      </c>
      <c r="D34" s="67">
        <v>1547.45</v>
      </c>
      <c r="E34" s="68">
        <f>E35+E36+E37+E38+E39+E40+E41+E42+E43+E44+E45+E46</f>
        <v>340</v>
      </c>
      <c r="F34" s="67">
        <f>F35+F36+F37+F38+F39+F40+F41+F42+F43+F44+F45+F46</f>
        <v>3256.1800000000003</v>
      </c>
      <c r="G34" s="112"/>
      <c r="H34" s="112"/>
      <c r="I34" s="112"/>
    </row>
    <row r="35" spans="1:9" s="101" customFormat="1" ht="18" customHeight="1">
      <c r="A35" s="65">
        <v>2130101</v>
      </c>
      <c r="B35" s="69" t="s">
        <v>90</v>
      </c>
      <c r="C35" s="67">
        <f t="shared" si="0"/>
        <v>1740</v>
      </c>
      <c r="D35" s="71">
        <v>1400</v>
      </c>
      <c r="E35" s="72">
        <v>340</v>
      </c>
      <c r="F35" s="74">
        <v>0</v>
      </c>
      <c r="G35" s="112"/>
      <c r="H35" s="112"/>
      <c r="I35" s="112"/>
    </row>
    <row r="36" spans="1:9" s="101" customFormat="1" ht="18" customHeight="1">
      <c r="A36" s="65">
        <v>2130109</v>
      </c>
      <c r="B36" s="69" t="s">
        <v>91</v>
      </c>
      <c r="C36" s="67">
        <f t="shared" si="0"/>
        <v>5</v>
      </c>
      <c r="D36" s="71">
        <v>0</v>
      </c>
      <c r="E36" s="72">
        <v>0</v>
      </c>
      <c r="F36" s="74">
        <v>5</v>
      </c>
      <c r="G36" s="112"/>
      <c r="H36" s="112"/>
      <c r="I36" s="112"/>
    </row>
    <row r="37" spans="1:9" s="101" customFormat="1" ht="18" customHeight="1">
      <c r="A37" s="65">
        <v>2130119</v>
      </c>
      <c r="B37" s="69" t="s">
        <v>92</v>
      </c>
      <c r="C37" s="67">
        <f t="shared" si="0"/>
        <v>6.5</v>
      </c>
      <c r="D37" s="71">
        <v>0</v>
      </c>
      <c r="E37" s="72">
        <v>0</v>
      </c>
      <c r="F37" s="74">
        <v>6.5</v>
      </c>
      <c r="G37" s="112"/>
      <c r="H37" s="112"/>
      <c r="I37" s="112"/>
    </row>
    <row r="38" spans="1:9" s="101" customFormat="1" ht="18" customHeight="1">
      <c r="A38" s="65">
        <v>2130126</v>
      </c>
      <c r="B38" s="69" t="s">
        <v>93</v>
      </c>
      <c r="C38" s="67">
        <f t="shared" si="0"/>
        <v>10</v>
      </c>
      <c r="D38" s="71">
        <v>0</v>
      </c>
      <c r="E38" s="72">
        <v>0</v>
      </c>
      <c r="F38" s="74">
        <v>10</v>
      </c>
      <c r="G38" s="112"/>
      <c r="H38" s="112"/>
      <c r="I38" s="112"/>
    </row>
    <row r="39" spans="1:9" s="101" customFormat="1" ht="18" customHeight="1">
      <c r="A39" s="65">
        <v>2130153</v>
      </c>
      <c r="B39" s="69" t="s">
        <v>94</v>
      </c>
      <c r="C39" s="67">
        <f t="shared" si="0"/>
        <v>180</v>
      </c>
      <c r="D39" s="70">
        <v>0</v>
      </c>
      <c r="E39" s="72">
        <v>0</v>
      </c>
      <c r="F39" s="74">
        <v>180</v>
      </c>
      <c r="G39" s="112"/>
      <c r="H39" s="112"/>
      <c r="I39" s="112"/>
    </row>
    <row r="40" spans="1:9" s="101" customFormat="1" ht="18" customHeight="1">
      <c r="A40" s="65">
        <v>2130305</v>
      </c>
      <c r="B40" s="69" t="s">
        <v>95</v>
      </c>
      <c r="C40" s="67">
        <f t="shared" si="0"/>
        <v>5</v>
      </c>
      <c r="D40" s="70">
        <v>0</v>
      </c>
      <c r="E40" s="72">
        <v>0</v>
      </c>
      <c r="F40" s="74">
        <v>5</v>
      </c>
      <c r="G40" s="112"/>
      <c r="H40" s="112"/>
      <c r="I40" s="112"/>
    </row>
    <row r="41" spans="1:9" s="101" customFormat="1" ht="18" customHeight="1">
      <c r="A41" s="65">
        <v>2130308</v>
      </c>
      <c r="B41" s="69" t="s">
        <v>96</v>
      </c>
      <c r="C41" s="67">
        <f aca="true" t="shared" si="2" ref="C41:C58">D41+F41+E41</f>
        <v>19.87</v>
      </c>
      <c r="D41" s="70">
        <v>0</v>
      </c>
      <c r="E41" s="72">
        <v>0</v>
      </c>
      <c r="F41" s="74">
        <v>19.87</v>
      </c>
      <c r="G41" s="112"/>
      <c r="H41" s="112"/>
      <c r="I41" s="112"/>
    </row>
    <row r="42" spans="1:9" s="101" customFormat="1" ht="18" customHeight="1">
      <c r="A42" s="65">
        <v>2130335</v>
      </c>
      <c r="B42" s="69" t="s">
        <v>97</v>
      </c>
      <c r="C42" s="67">
        <f t="shared" si="2"/>
        <v>19.81</v>
      </c>
      <c r="D42" s="70">
        <v>0</v>
      </c>
      <c r="E42" s="72">
        <v>0</v>
      </c>
      <c r="F42" s="74">
        <v>19.81</v>
      </c>
      <c r="G42" s="112"/>
      <c r="H42" s="112"/>
      <c r="I42" s="112"/>
    </row>
    <row r="43" spans="1:9" s="101" customFormat="1" ht="18" customHeight="1">
      <c r="A43" s="65">
        <v>2130399</v>
      </c>
      <c r="B43" s="69" t="s">
        <v>98</v>
      </c>
      <c r="C43" s="67">
        <f t="shared" si="2"/>
        <v>100</v>
      </c>
      <c r="D43" s="70">
        <v>0</v>
      </c>
      <c r="E43" s="72">
        <v>0</v>
      </c>
      <c r="F43" s="74">
        <v>100</v>
      </c>
      <c r="G43" s="112"/>
      <c r="H43" s="112"/>
      <c r="I43" s="112"/>
    </row>
    <row r="44" spans="1:9" s="101" customFormat="1" ht="18" customHeight="1">
      <c r="A44" s="65">
        <v>2130701</v>
      </c>
      <c r="B44" s="69" t="s">
        <v>99</v>
      </c>
      <c r="C44" s="67">
        <f t="shared" si="2"/>
        <v>30</v>
      </c>
      <c r="D44" s="70">
        <v>0</v>
      </c>
      <c r="E44" s="72">
        <v>0</v>
      </c>
      <c r="F44" s="74">
        <v>30</v>
      </c>
      <c r="G44" s="112"/>
      <c r="H44" s="112"/>
      <c r="I44" s="112"/>
    </row>
    <row r="45" spans="1:9" s="101" customFormat="1" ht="18" customHeight="1">
      <c r="A45" s="65">
        <v>2130705</v>
      </c>
      <c r="B45" s="69" t="s">
        <v>100</v>
      </c>
      <c r="C45" s="67">
        <f t="shared" si="2"/>
        <v>180</v>
      </c>
      <c r="D45" s="67">
        <v>0</v>
      </c>
      <c r="E45" s="72">
        <v>0</v>
      </c>
      <c r="F45" s="74">
        <v>180</v>
      </c>
      <c r="G45" s="112"/>
      <c r="H45" s="112"/>
      <c r="I45" s="112"/>
    </row>
    <row r="46" spans="1:9" s="101" customFormat="1" ht="18" customHeight="1">
      <c r="A46" s="65">
        <v>2139999</v>
      </c>
      <c r="B46" s="69" t="s">
        <v>101</v>
      </c>
      <c r="C46" s="67">
        <f t="shared" si="2"/>
        <v>2700</v>
      </c>
      <c r="D46" s="70">
        <v>0</v>
      </c>
      <c r="E46" s="72">
        <v>0</v>
      </c>
      <c r="F46" s="74">
        <v>2700</v>
      </c>
      <c r="G46" s="112"/>
      <c r="H46" s="112"/>
      <c r="I46" s="112"/>
    </row>
    <row r="47" spans="1:9" s="101" customFormat="1" ht="18" customHeight="1">
      <c r="A47" s="65">
        <v>214</v>
      </c>
      <c r="B47" s="66" t="s">
        <v>102</v>
      </c>
      <c r="C47" s="67">
        <f t="shared" si="2"/>
        <v>81.64</v>
      </c>
      <c r="D47" s="67">
        <f>D49+D48</f>
        <v>0</v>
      </c>
      <c r="E47" s="68">
        <f>E49+E48</f>
        <v>0</v>
      </c>
      <c r="F47" s="67">
        <f>F49+F48</f>
        <v>81.64</v>
      </c>
      <c r="G47" s="112"/>
      <c r="H47" s="112"/>
      <c r="I47" s="112"/>
    </row>
    <row r="48" spans="1:9" s="101" customFormat="1" ht="18" customHeight="1">
      <c r="A48" s="65">
        <v>2140106</v>
      </c>
      <c r="B48" s="69" t="s">
        <v>103</v>
      </c>
      <c r="C48" s="67">
        <f t="shared" si="2"/>
        <v>21.64</v>
      </c>
      <c r="D48" s="67">
        <v>0</v>
      </c>
      <c r="E48" s="72">
        <v>0</v>
      </c>
      <c r="F48" s="74">
        <v>21.64</v>
      </c>
      <c r="G48" s="112"/>
      <c r="H48" s="112"/>
      <c r="I48" s="112"/>
    </row>
    <row r="49" spans="1:9" s="101" customFormat="1" ht="18" customHeight="1">
      <c r="A49" s="65">
        <v>2149999</v>
      </c>
      <c r="B49" s="69" t="s">
        <v>104</v>
      </c>
      <c r="C49" s="67">
        <f t="shared" si="2"/>
        <v>60</v>
      </c>
      <c r="D49" s="67">
        <v>0</v>
      </c>
      <c r="E49" s="72">
        <v>0</v>
      </c>
      <c r="F49" s="74">
        <v>60</v>
      </c>
      <c r="G49" s="112"/>
      <c r="H49" s="112"/>
      <c r="I49" s="112"/>
    </row>
    <row r="50" spans="1:9" s="101" customFormat="1" ht="18" customHeight="1">
      <c r="A50" s="65">
        <v>215</v>
      </c>
      <c r="B50" s="66" t="s">
        <v>105</v>
      </c>
      <c r="C50" s="67">
        <f t="shared" si="2"/>
        <v>10</v>
      </c>
      <c r="D50" s="67">
        <f>D51</f>
        <v>0</v>
      </c>
      <c r="E50" s="68">
        <f>E51</f>
        <v>0</v>
      </c>
      <c r="F50" s="67">
        <f>F51</f>
        <v>10</v>
      </c>
      <c r="G50" s="112"/>
      <c r="H50" s="112"/>
      <c r="I50" s="112"/>
    </row>
    <row r="51" spans="1:9" s="101" customFormat="1" ht="18" customHeight="1">
      <c r="A51" s="65">
        <v>2159999</v>
      </c>
      <c r="B51" s="69" t="s">
        <v>106</v>
      </c>
      <c r="C51" s="67">
        <f t="shared" si="2"/>
        <v>10</v>
      </c>
      <c r="D51" s="67">
        <v>0</v>
      </c>
      <c r="E51" s="72">
        <v>0</v>
      </c>
      <c r="F51" s="74">
        <v>10</v>
      </c>
      <c r="G51" s="112"/>
      <c r="H51" s="112"/>
      <c r="I51" s="112"/>
    </row>
    <row r="52" spans="1:9" s="101" customFormat="1" ht="16.5" customHeight="1">
      <c r="A52" s="65">
        <v>220</v>
      </c>
      <c r="B52" s="66" t="s">
        <v>107</v>
      </c>
      <c r="C52" s="67">
        <f t="shared" si="2"/>
        <v>4</v>
      </c>
      <c r="D52" s="67">
        <f>D53</f>
        <v>0</v>
      </c>
      <c r="E52" s="68">
        <f>E53</f>
        <v>0</v>
      </c>
      <c r="F52" s="67">
        <f>F53</f>
        <v>4</v>
      </c>
      <c r="G52" s="112"/>
      <c r="H52" s="112"/>
      <c r="I52" s="112"/>
    </row>
    <row r="53" spans="1:9" ht="18" customHeight="1">
      <c r="A53" s="81">
        <v>2200106</v>
      </c>
      <c r="B53" s="66" t="s">
        <v>108</v>
      </c>
      <c r="C53" s="67">
        <f t="shared" si="2"/>
        <v>4</v>
      </c>
      <c r="D53" s="70">
        <v>0</v>
      </c>
      <c r="E53" s="113">
        <v>0</v>
      </c>
      <c r="F53" s="82">
        <v>4</v>
      </c>
      <c r="G53" s="73"/>
      <c r="H53" s="114"/>
      <c r="I53" s="114"/>
    </row>
    <row r="54" spans="1:9" ht="18" customHeight="1">
      <c r="A54" s="65">
        <v>221</v>
      </c>
      <c r="B54" s="66" t="s">
        <v>109</v>
      </c>
      <c r="C54" s="67">
        <f t="shared" si="2"/>
        <v>240</v>
      </c>
      <c r="D54" s="67">
        <f>D55</f>
        <v>240</v>
      </c>
      <c r="E54" s="68">
        <f>E55</f>
        <v>0</v>
      </c>
      <c r="F54" s="67">
        <f>F55</f>
        <v>0</v>
      </c>
      <c r="G54" s="115"/>
      <c r="H54" s="116"/>
      <c r="I54" s="114"/>
    </row>
    <row r="55" spans="1:9" ht="18" customHeight="1">
      <c r="A55" s="65">
        <v>2210201</v>
      </c>
      <c r="B55" s="69" t="s">
        <v>110</v>
      </c>
      <c r="C55" s="67">
        <f t="shared" si="2"/>
        <v>240</v>
      </c>
      <c r="D55" s="67">
        <v>240</v>
      </c>
      <c r="E55" s="72">
        <v>0</v>
      </c>
      <c r="F55" s="74">
        <v>0</v>
      </c>
      <c r="G55" s="73"/>
      <c r="H55" s="114"/>
      <c r="I55" s="114"/>
    </row>
    <row r="56" spans="1:9" ht="18" customHeight="1">
      <c r="A56" s="65">
        <v>224</v>
      </c>
      <c r="B56" s="66" t="s">
        <v>111</v>
      </c>
      <c r="C56" s="67">
        <f t="shared" si="2"/>
        <v>30</v>
      </c>
      <c r="D56" s="67">
        <f>D57</f>
        <v>0</v>
      </c>
      <c r="E56" s="68">
        <f>E57</f>
        <v>0</v>
      </c>
      <c r="F56" s="67">
        <f>F57</f>
        <v>30</v>
      </c>
      <c r="G56" s="115"/>
      <c r="H56" s="116"/>
      <c r="I56" s="114"/>
    </row>
    <row r="57" spans="1:9" ht="18" customHeight="1">
      <c r="A57" s="65">
        <v>2240703</v>
      </c>
      <c r="B57" s="69" t="s">
        <v>112</v>
      </c>
      <c r="C57" s="67">
        <f t="shared" si="2"/>
        <v>30</v>
      </c>
      <c r="D57" s="70">
        <v>0</v>
      </c>
      <c r="E57" s="72">
        <v>0</v>
      </c>
      <c r="F57" s="74">
        <v>30</v>
      </c>
      <c r="G57" s="73"/>
      <c r="H57" s="114"/>
      <c r="I57" s="114"/>
    </row>
    <row r="58" spans="1:9" ht="18" customHeight="1">
      <c r="A58" s="73" t="s">
        <v>113</v>
      </c>
      <c r="B58" s="73"/>
      <c r="C58" s="67">
        <f>D58+E58+F58</f>
        <v>8630</v>
      </c>
      <c r="D58" s="74">
        <f>D57+D55+D53+D51+D49+D48+D46+D45+D44+D43+D42+D41+D40+D39+D38+D37+D36+D35+D33+D31+D29+D28+D26+D25+D24+D23+D22+D21+D19+D18+D17+D15+D13+D11+D9+D8</f>
        <v>2135</v>
      </c>
      <c r="E58" s="74">
        <f>E57+E55+E53+E51+E49+E48+E46+E45+E44+E43+E42+E41+E40+E39+E38+E37+E36+E35+E33+E31+E29+E28+E26+E25+E24+E23+E22+E21+E19+E18+E17+E15+E13+E11+E9+E8</f>
        <v>340</v>
      </c>
      <c r="F58" s="74">
        <f>F57+F55+F53+F51+F49+F48+F46+F45+F44+F43+F42+F41+F40+F39+F38+F37+F36+F35+F33+F31+F29+F28+F26+F25+F24+F23+F22+F21+F19+F18+F17+F15+F13+F11+F9+F8</f>
        <v>6155</v>
      </c>
      <c r="G58" s="73"/>
      <c r="H58" s="114"/>
      <c r="I58" s="114"/>
    </row>
    <row r="61" ht="12.75" customHeight="1">
      <c r="F61" s="117"/>
    </row>
    <row r="62" ht="12.75" customHeight="1">
      <c r="F62" s="117"/>
    </row>
  </sheetData>
  <sheetProtection/>
  <mergeCells count="13">
    <mergeCell ref="A2:I2"/>
    <mergeCell ref="D4:E4"/>
    <mergeCell ref="A58:B58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48.8515625" style="1" customWidth="1"/>
    <col min="4" max="4" width="29.8515625" style="1" customWidth="1"/>
    <col min="5" max="5" width="9.140625" style="1" customWidth="1"/>
  </cols>
  <sheetData>
    <row r="1" s="1" customFormat="1" ht="19.5" customHeight="1">
      <c r="D1" s="83" t="s">
        <v>114</v>
      </c>
    </row>
    <row r="2" s="1" customFormat="1" ht="9.75" customHeight="1">
      <c r="A2" s="84"/>
    </row>
    <row r="3" spans="1:4" s="1" customFormat="1" ht="28.5" customHeight="1">
      <c r="A3" s="35" t="s">
        <v>115</v>
      </c>
      <c r="B3" s="35"/>
      <c r="C3" s="35"/>
      <c r="D3" s="35"/>
    </row>
    <row r="4" spans="1:4" s="1" customFormat="1" ht="27" customHeight="1">
      <c r="A4" s="51" t="s">
        <v>1</v>
      </c>
      <c r="B4" s="16"/>
      <c r="C4" s="16"/>
      <c r="D4" s="85" t="s">
        <v>6</v>
      </c>
    </row>
    <row r="5" spans="1:4" s="1" customFormat="1" ht="24.75" customHeight="1">
      <c r="A5" s="18" t="s">
        <v>7</v>
      </c>
      <c r="B5" s="18"/>
      <c r="C5" s="18" t="s">
        <v>8</v>
      </c>
      <c r="D5" s="18"/>
    </row>
    <row r="6" spans="1:4" s="1" customFormat="1" ht="24.75" customHeight="1">
      <c r="A6" s="53" t="s">
        <v>116</v>
      </c>
      <c r="B6" s="53" t="s">
        <v>10</v>
      </c>
      <c r="C6" s="86" t="s">
        <v>117</v>
      </c>
      <c r="D6" s="53" t="s">
        <v>10</v>
      </c>
    </row>
    <row r="7" spans="1:4" s="1" customFormat="1" ht="24.75" customHeight="1">
      <c r="A7" s="87" t="s">
        <v>11</v>
      </c>
      <c r="B7" s="46">
        <f>B9+B8</f>
        <v>8630</v>
      </c>
      <c r="C7" s="27"/>
      <c r="D7" s="46">
        <f>D9+D8</f>
        <v>8630</v>
      </c>
    </row>
    <row r="8" spans="1:4" s="1" customFormat="1" ht="24.75" customHeight="1">
      <c r="A8" s="87" t="s">
        <v>12</v>
      </c>
      <c r="B8" s="46">
        <v>5330</v>
      </c>
      <c r="C8" s="87" t="s">
        <v>12</v>
      </c>
      <c r="D8" s="46">
        <v>5330</v>
      </c>
    </row>
    <row r="9" spans="1:4" s="1" customFormat="1" ht="24.75" customHeight="1">
      <c r="A9" s="87" t="s">
        <v>13</v>
      </c>
      <c r="B9" s="46">
        <v>3300</v>
      </c>
      <c r="C9" s="87" t="s">
        <v>13</v>
      </c>
      <c r="D9" s="46">
        <v>3300</v>
      </c>
    </row>
    <row r="10" spans="1:4" s="1" customFormat="1" ht="24.75" customHeight="1">
      <c r="A10" s="87" t="s">
        <v>14</v>
      </c>
      <c r="B10" s="46">
        <v>0</v>
      </c>
      <c r="C10" s="87" t="s">
        <v>14</v>
      </c>
      <c r="D10" s="46">
        <v>0</v>
      </c>
    </row>
    <row r="11" spans="1:4" s="1" customFormat="1" ht="24.75" customHeight="1">
      <c r="A11" s="88"/>
      <c r="B11" s="89"/>
      <c r="C11" s="90"/>
      <c r="D11" s="91"/>
    </row>
    <row r="12" spans="1:15" s="1" customFormat="1" ht="24.75" customHeight="1">
      <c r="A12" s="88"/>
      <c r="B12" s="89"/>
      <c r="C12" s="90"/>
      <c r="D12" s="91"/>
      <c r="O12" s="1">
        <v>10635.85</v>
      </c>
    </row>
    <row r="13" spans="1:4" s="1" customFormat="1" ht="24.75" customHeight="1">
      <c r="A13" s="88"/>
      <c r="B13" s="92"/>
      <c r="C13" s="90"/>
      <c r="D13" s="91"/>
    </row>
    <row r="14" spans="1:4" s="1" customFormat="1" ht="24.75" customHeight="1">
      <c r="A14" s="88"/>
      <c r="B14" s="92"/>
      <c r="C14" s="90"/>
      <c r="D14" s="91"/>
    </row>
    <row r="15" spans="1:14" s="1" customFormat="1" ht="24.75" customHeight="1">
      <c r="A15" s="88"/>
      <c r="B15" s="92"/>
      <c r="C15" s="90"/>
      <c r="D15" s="91"/>
      <c r="N15" s="1">
        <f>O12-B9</f>
        <v>7335.85</v>
      </c>
    </row>
    <row r="16" spans="1:4" s="1" customFormat="1" ht="24.75" customHeight="1">
      <c r="A16" s="93"/>
      <c r="B16" s="92"/>
      <c r="C16" s="90"/>
      <c r="D16" s="91"/>
    </row>
    <row r="17" spans="1:4" s="1" customFormat="1" ht="24.75" customHeight="1">
      <c r="A17" s="93"/>
      <c r="B17" s="92"/>
      <c r="C17" s="90"/>
      <c r="D17" s="91"/>
    </row>
    <row r="18" spans="1:4" s="1" customFormat="1" ht="24.75" customHeight="1">
      <c r="A18" s="88"/>
      <c r="B18" s="92"/>
      <c r="C18" s="90"/>
      <c r="D18" s="91"/>
    </row>
    <row r="19" spans="1:4" s="1" customFormat="1" ht="24.75" customHeight="1">
      <c r="A19" s="88"/>
      <c r="B19" s="92"/>
      <c r="C19" s="90"/>
      <c r="D19" s="91"/>
    </row>
    <row r="20" spans="1:4" s="1" customFormat="1" ht="24.75" customHeight="1">
      <c r="A20" s="88"/>
      <c r="B20" s="92"/>
      <c r="C20" s="90"/>
      <c r="D20" s="91"/>
    </row>
    <row r="21" spans="1:4" s="1" customFormat="1" ht="24.75" customHeight="1">
      <c r="A21" s="88"/>
      <c r="B21" s="92"/>
      <c r="C21" s="90"/>
      <c r="D21" s="91"/>
    </row>
    <row r="22" spans="1:4" s="1" customFormat="1" ht="24.75" customHeight="1">
      <c r="A22" s="93"/>
      <c r="B22" s="92"/>
      <c r="C22" s="90"/>
      <c r="D22" s="91"/>
    </row>
    <row r="23" spans="1:4" s="1" customFormat="1" ht="24.75" customHeight="1">
      <c r="A23" s="93"/>
      <c r="B23" s="92"/>
      <c r="C23" s="90"/>
      <c r="D23" s="91"/>
    </row>
    <row r="24" spans="1:4" s="1" customFormat="1" ht="24.75" customHeight="1">
      <c r="A24" s="93"/>
      <c r="B24" s="92"/>
      <c r="C24" s="90"/>
      <c r="D24" s="91"/>
    </row>
    <row r="25" spans="1:4" s="1" customFormat="1" ht="24.75" customHeight="1">
      <c r="A25" s="93"/>
      <c r="B25" s="92"/>
      <c r="C25" s="90"/>
      <c r="D25" s="91"/>
    </row>
    <row r="26" spans="1:4" s="1" customFormat="1" ht="24.75" customHeight="1">
      <c r="A26" s="93"/>
      <c r="B26" s="92"/>
      <c r="C26" s="94"/>
      <c r="D26" s="94"/>
    </row>
    <row r="27" spans="1:4" s="1" customFormat="1" ht="24.75" customHeight="1">
      <c r="A27" s="93"/>
      <c r="B27" s="92"/>
      <c r="C27" s="94"/>
      <c r="D27" s="94"/>
    </row>
    <row r="28" spans="1:4" s="1" customFormat="1" ht="24.75" customHeight="1">
      <c r="A28" s="93"/>
      <c r="B28" s="92"/>
      <c r="C28" s="94"/>
      <c r="D28" s="94"/>
    </row>
    <row r="29" spans="1:4" s="1" customFormat="1" ht="24.75" customHeight="1">
      <c r="A29" s="93"/>
      <c r="B29" s="92"/>
      <c r="C29" s="94"/>
      <c r="D29" s="94"/>
    </row>
    <row r="30" spans="1:4" s="1" customFormat="1" ht="24.75" customHeight="1">
      <c r="A30" s="93"/>
      <c r="B30" s="92"/>
      <c r="C30" s="94"/>
      <c r="D30" s="94"/>
    </row>
    <row r="31" spans="1:4" s="1" customFormat="1" ht="24.75" customHeight="1">
      <c r="A31" s="93"/>
      <c r="B31" s="92"/>
      <c r="C31" s="94"/>
      <c r="D31" s="94"/>
    </row>
    <row r="32" spans="1:4" s="1" customFormat="1" ht="24.75" customHeight="1">
      <c r="A32" s="93"/>
      <c r="B32" s="92"/>
      <c r="C32" s="94"/>
      <c r="D32" s="94"/>
    </row>
    <row r="33" spans="1:4" s="1" customFormat="1" ht="24.75" customHeight="1">
      <c r="A33" s="93"/>
      <c r="B33" s="92"/>
      <c r="C33" s="94"/>
      <c r="D33" s="94"/>
    </row>
    <row r="34" spans="1:4" s="1" customFormat="1" ht="24.75" customHeight="1">
      <c r="A34" s="93"/>
      <c r="B34" s="92"/>
      <c r="C34" s="94"/>
      <c r="D34" s="94"/>
    </row>
    <row r="35" spans="1:4" s="1" customFormat="1" ht="24.75" customHeight="1">
      <c r="A35" s="93"/>
      <c r="B35" s="92"/>
      <c r="C35" s="94"/>
      <c r="D35" s="94"/>
    </row>
    <row r="36" spans="1:4" s="1" customFormat="1" ht="24.75" customHeight="1">
      <c r="A36" s="93"/>
      <c r="B36" s="92"/>
      <c r="C36" s="94"/>
      <c r="D36" s="94"/>
    </row>
    <row r="37" spans="1:4" s="1" customFormat="1" ht="24.75" customHeight="1">
      <c r="A37" s="93"/>
      <c r="B37" s="92"/>
      <c r="C37" s="94"/>
      <c r="D37" s="94"/>
    </row>
    <row r="38" spans="1:4" s="1" customFormat="1" ht="24.75" customHeight="1">
      <c r="A38" s="93"/>
      <c r="B38" s="92"/>
      <c r="C38" s="94"/>
      <c r="D38" s="94"/>
    </row>
    <row r="39" spans="1:4" s="1" customFormat="1" ht="24.75" customHeight="1">
      <c r="A39" s="93"/>
      <c r="B39" s="92"/>
      <c r="C39" s="94"/>
      <c r="D39" s="94"/>
    </row>
    <row r="40" spans="1:4" s="1" customFormat="1" ht="24.75" customHeight="1">
      <c r="A40" s="93"/>
      <c r="B40" s="92"/>
      <c r="C40" s="94"/>
      <c r="D40" s="94"/>
    </row>
    <row r="41" spans="1:4" s="1" customFormat="1" ht="24.75" customHeight="1">
      <c r="A41" s="93"/>
      <c r="B41" s="92"/>
      <c r="C41" s="94"/>
      <c r="D41" s="94"/>
    </row>
    <row r="42" spans="1:4" s="1" customFormat="1" ht="24.75" customHeight="1">
      <c r="A42" s="93"/>
      <c r="B42" s="92"/>
      <c r="C42" s="94"/>
      <c r="D42" s="94"/>
    </row>
    <row r="43" spans="1:4" s="1" customFormat="1" ht="24.75" customHeight="1">
      <c r="A43" s="93"/>
      <c r="B43" s="92"/>
      <c r="C43" s="94"/>
      <c r="D43" s="94"/>
    </row>
    <row r="44" spans="1:4" s="1" customFormat="1" ht="24.75" customHeight="1">
      <c r="A44" s="93"/>
      <c r="B44" s="92"/>
      <c r="C44" s="94"/>
      <c r="D44" s="94"/>
    </row>
    <row r="45" spans="1:4" s="1" customFormat="1" ht="24.75" customHeight="1">
      <c r="A45" s="93"/>
      <c r="B45" s="92"/>
      <c r="C45" s="94"/>
      <c r="D45" s="94"/>
    </row>
    <row r="46" spans="1:4" s="1" customFormat="1" ht="24.75" customHeight="1">
      <c r="A46" s="93"/>
      <c r="B46" s="92"/>
      <c r="C46" s="94"/>
      <c r="D46" s="94"/>
    </row>
    <row r="47" spans="1:4" s="1" customFormat="1" ht="24.75" customHeight="1">
      <c r="A47" s="93"/>
      <c r="B47" s="92"/>
      <c r="C47" s="94"/>
      <c r="D47" s="94"/>
    </row>
    <row r="48" spans="1:4" s="1" customFormat="1" ht="24.75" customHeight="1">
      <c r="A48" s="93"/>
      <c r="B48" s="92"/>
      <c r="C48" s="94"/>
      <c r="D48" s="94"/>
    </row>
    <row r="49" spans="1:4" s="1" customFormat="1" ht="24.75" customHeight="1">
      <c r="A49" s="93"/>
      <c r="B49" s="92"/>
      <c r="C49" s="94"/>
      <c r="D49" s="94"/>
    </row>
    <row r="50" spans="1:4" s="1" customFormat="1" ht="24.75" customHeight="1">
      <c r="A50" s="93"/>
      <c r="B50" s="92"/>
      <c r="C50" s="94"/>
      <c r="D50" s="94"/>
    </row>
    <row r="51" spans="1:4" s="1" customFormat="1" ht="24.75" customHeight="1">
      <c r="A51" s="93"/>
      <c r="B51" s="92"/>
      <c r="C51" s="94"/>
      <c r="D51" s="94"/>
    </row>
    <row r="52" spans="1:4" s="1" customFormat="1" ht="24.75" customHeight="1">
      <c r="A52" s="93"/>
      <c r="B52" s="92"/>
      <c r="C52" s="94"/>
      <c r="D52" s="94"/>
    </row>
    <row r="53" spans="1:4" s="1" customFormat="1" ht="24.75" customHeight="1">
      <c r="A53" s="93"/>
      <c r="B53" s="92"/>
      <c r="C53" s="94"/>
      <c r="D53" s="94"/>
    </row>
    <row r="54" spans="1:4" s="1" customFormat="1" ht="24.75" customHeight="1">
      <c r="A54" s="93"/>
      <c r="B54" s="92"/>
      <c r="C54" s="94"/>
      <c r="D54" s="94"/>
    </row>
    <row r="55" spans="1:4" s="1" customFormat="1" ht="24.75" customHeight="1">
      <c r="A55" s="93"/>
      <c r="B55" s="92"/>
      <c r="C55" s="94"/>
      <c r="D55" s="94"/>
    </row>
    <row r="56" spans="1:4" s="1" customFormat="1" ht="24.75" customHeight="1">
      <c r="A56" s="93"/>
      <c r="B56" s="92"/>
      <c r="C56" s="94"/>
      <c r="D56" s="94"/>
    </row>
    <row r="57" spans="1:4" s="1" customFormat="1" ht="24.75" customHeight="1">
      <c r="A57" s="93"/>
      <c r="B57" s="92"/>
      <c r="C57" s="94"/>
      <c r="D57" s="94"/>
    </row>
    <row r="58" spans="1:4" s="1" customFormat="1" ht="24.75" customHeight="1">
      <c r="A58" s="93"/>
      <c r="B58" s="92"/>
      <c r="C58" s="94"/>
      <c r="D58" s="94"/>
    </row>
    <row r="59" spans="1:4" s="1" customFormat="1" ht="24.75" customHeight="1">
      <c r="A59" s="93"/>
      <c r="B59" s="92"/>
      <c r="C59" s="94"/>
      <c r="D59" s="94"/>
    </row>
    <row r="60" spans="1:4" s="1" customFormat="1" ht="24.75" customHeight="1">
      <c r="A60" s="93"/>
      <c r="B60" s="92"/>
      <c r="C60" s="94"/>
      <c r="D60" s="94"/>
    </row>
    <row r="61" spans="1:4" s="1" customFormat="1" ht="24.75" customHeight="1">
      <c r="A61" s="93"/>
      <c r="B61" s="92"/>
      <c r="C61" s="94"/>
      <c r="D61" s="94"/>
    </row>
    <row r="62" spans="1:4" s="1" customFormat="1" ht="24.75" customHeight="1">
      <c r="A62" s="93"/>
      <c r="B62" s="92"/>
      <c r="C62" s="94"/>
      <c r="D62" s="94"/>
    </row>
    <row r="63" spans="1:4" s="1" customFormat="1" ht="24.75" customHeight="1">
      <c r="A63" s="93"/>
      <c r="B63" s="92"/>
      <c r="C63" s="94"/>
      <c r="D63" s="94"/>
    </row>
    <row r="64" spans="1:4" s="1" customFormat="1" ht="24.75" customHeight="1">
      <c r="A64" s="93"/>
      <c r="B64" s="92"/>
      <c r="C64" s="94"/>
      <c r="D64" s="94"/>
    </row>
    <row r="65" spans="1:4" s="1" customFormat="1" ht="24.75" customHeight="1">
      <c r="A65" s="93"/>
      <c r="B65" s="92"/>
      <c r="C65" s="94"/>
      <c r="D65" s="94"/>
    </row>
    <row r="66" spans="1:4" s="1" customFormat="1" ht="24.75" customHeight="1">
      <c r="A66" s="93"/>
      <c r="B66" s="92"/>
      <c r="C66" s="94"/>
      <c r="D66" s="94"/>
    </row>
    <row r="67" spans="1:4" s="1" customFormat="1" ht="24.75" customHeight="1">
      <c r="A67" s="93"/>
      <c r="B67" s="92"/>
      <c r="C67" s="94"/>
      <c r="D67" s="94"/>
    </row>
    <row r="68" spans="1:4" s="1" customFormat="1" ht="24.75" customHeight="1">
      <c r="A68" s="93"/>
      <c r="B68" s="92"/>
      <c r="C68" s="94"/>
      <c r="D68" s="94"/>
    </row>
    <row r="69" spans="1:4" s="1" customFormat="1" ht="24.75" customHeight="1">
      <c r="A69" s="93"/>
      <c r="B69" s="92"/>
      <c r="C69" s="94"/>
      <c r="D69" s="94"/>
    </row>
    <row r="70" spans="1:4" s="1" customFormat="1" ht="24.75" customHeight="1">
      <c r="A70" s="93"/>
      <c r="B70" s="92"/>
      <c r="C70" s="94"/>
      <c r="D70" s="94"/>
    </row>
    <row r="71" spans="1:4" s="1" customFormat="1" ht="24.75" customHeight="1">
      <c r="A71" s="93"/>
      <c r="B71" s="92"/>
      <c r="C71" s="94"/>
      <c r="D71" s="94"/>
    </row>
    <row r="72" spans="1:4" s="1" customFormat="1" ht="24.75" customHeight="1">
      <c r="A72" s="93"/>
      <c r="B72" s="92"/>
      <c r="C72" s="94"/>
      <c r="D72" s="94"/>
    </row>
    <row r="73" spans="1:4" s="1" customFormat="1" ht="24.75" customHeight="1">
      <c r="A73" s="93"/>
      <c r="B73" s="92"/>
      <c r="C73" s="94"/>
      <c r="D73" s="94"/>
    </row>
    <row r="74" spans="1:4" s="1" customFormat="1" ht="24.75" customHeight="1">
      <c r="A74" s="93"/>
      <c r="B74" s="92"/>
      <c r="C74" s="94"/>
      <c r="D74" s="94"/>
    </row>
    <row r="75" spans="1:4" s="1" customFormat="1" ht="24.75" customHeight="1">
      <c r="A75" s="93"/>
      <c r="B75" s="92"/>
      <c r="C75" s="94"/>
      <c r="D75" s="94"/>
    </row>
    <row r="76" spans="1:4" s="1" customFormat="1" ht="24.75" customHeight="1">
      <c r="A76" s="93"/>
      <c r="B76" s="92"/>
      <c r="C76" s="94"/>
      <c r="D76" s="94"/>
    </row>
    <row r="77" spans="1:4" s="1" customFormat="1" ht="24.75" customHeight="1">
      <c r="A77" s="93"/>
      <c r="B77" s="92"/>
      <c r="C77" s="94"/>
      <c r="D77" s="94"/>
    </row>
    <row r="78" spans="1:4" s="1" customFormat="1" ht="24.75" customHeight="1">
      <c r="A78" s="93"/>
      <c r="B78" s="92"/>
      <c r="C78" s="94"/>
      <c r="D78" s="94"/>
    </row>
    <row r="79" spans="1:4" s="1" customFormat="1" ht="24.75" customHeight="1">
      <c r="A79" s="93"/>
      <c r="B79" s="92"/>
      <c r="C79" s="94"/>
      <c r="D79" s="94"/>
    </row>
    <row r="80" spans="1:4" s="1" customFormat="1" ht="24.75" customHeight="1">
      <c r="A80" s="93"/>
      <c r="B80" s="92"/>
      <c r="C80" s="94"/>
      <c r="D80" s="94"/>
    </row>
    <row r="81" spans="1:4" s="1" customFormat="1" ht="24.75" customHeight="1">
      <c r="A81" s="93"/>
      <c r="B81" s="92"/>
      <c r="C81" s="94"/>
      <c r="D81" s="94"/>
    </row>
    <row r="82" spans="1:4" s="1" customFormat="1" ht="24.75" customHeight="1">
      <c r="A82" s="93"/>
      <c r="B82" s="92"/>
      <c r="C82" s="94"/>
      <c r="D82" s="94"/>
    </row>
    <row r="83" spans="1:4" s="1" customFormat="1" ht="24.75" customHeight="1">
      <c r="A83" s="93"/>
      <c r="B83" s="92"/>
      <c r="C83" s="94"/>
      <c r="D83" s="94"/>
    </row>
    <row r="84" spans="1:4" s="1" customFormat="1" ht="24.75" customHeight="1">
      <c r="A84" s="93"/>
      <c r="B84" s="92"/>
      <c r="C84" s="94"/>
      <c r="D84" s="94"/>
    </row>
    <row r="85" spans="1:4" s="1" customFormat="1" ht="24.75" customHeight="1">
      <c r="A85" s="93"/>
      <c r="B85" s="92"/>
      <c r="C85" s="94"/>
      <c r="D85" s="94"/>
    </row>
    <row r="86" spans="1:4" s="1" customFormat="1" ht="24.75" customHeight="1">
      <c r="A86" s="93"/>
      <c r="B86" s="92"/>
      <c r="C86" s="94"/>
      <c r="D86" s="94"/>
    </row>
    <row r="87" spans="1:4" s="1" customFormat="1" ht="24.75" customHeight="1">
      <c r="A87" s="93"/>
      <c r="B87" s="92"/>
      <c r="C87" s="94"/>
      <c r="D87" s="94"/>
    </row>
    <row r="88" spans="1:4" s="1" customFormat="1" ht="24.75" customHeight="1">
      <c r="A88" s="93"/>
      <c r="B88" s="92"/>
      <c r="C88" s="94"/>
      <c r="D88" s="94"/>
    </row>
    <row r="89" spans="1:4" s="1" customFormat="1" ht="24.75" customHeight="1">
      <c r="A89" s="93"/>
      <c r="B89" s="92"/>
      <c r="C89" s="94"/>
      <c r="D89" s="94"/>
    </row>
    <row r="90" spans="1:4" s="1" customFormat="1" ht="24.75" customHeight="1">
      <c r="A90" s="93"/>
      <c r="B90" s="92"/>
      <c r="C90" s="94"/>
      <c r="D90" s="94"/>
    </row>
    <row r="91" spans="1:4" s="1" customFormat="1" ht="24.75" customHeight="1">
      <c r="A91" s="93"/>
      <c r="B91" s="92"/>
      <c r="C91" s="94"/>
      <c r="D91" s="94"/>
    </row>
    <row r="92" spans="1:4" s="1" customFormat="1" ht="24.75" customHeight="1">
      <c r="A92" s="93"/>
      <c r="B92" s="92"/>
      <c r="C92" s="94"/>
      <c r="D92" s="94"/>
    </row>
    <row r="93" spans="1:4" s="1" customFormat="1" ht="24.75" customHeight="1">
      <c r="A93" s="93"/>
      <c r="B93" s="92"/>
      <c r="C93" s="94"/>
      <c r="D93" s="94"/>
    </row>
    <row r="94" spans="1:4" s="1" customFormat="1" ht="24.75" customHeight="1">
      <c r="A94" s="93"/>
      <c r="B94" s="92"/>
      <c r="C94" s="94"/>
      <c r="D94" s="94"/>
    </row>
    <row r="95" spans="1:4" s="1" customFormat="1" ht="24.75" customHeight="1">
      <c r="A95" s="95"/>
      <c r="B95" s="92"/>
      <c r="C95" s="94"/>
      <c r="D95" s="94"/>
    </row>
    <row r="96" spans="1:4" s="1" customFormat="1" ht="24.75" customHeight="1">
      <c r="A96" s="88"/>
      <c r="B96" s="92"/>
      <c r="C96" s="94"/>
      <c r="D96" s="94"/>
    </row>
    <row r="97" spans="1:4" s="1" customFormat="1" ht="24.75" customHeight="1">
      <c r="A97" s="88"/>
      <c r="B97" s="92"/>
      <c r="C97" s="94"/>
      <c r="D97" s="94"/>
    </row>
    <row r="98" spans="1:4" s="1" customFormat="1" ht="24.75" customHeight="1">
      <c r="A98" s="88"/>
      <c r="B98" s="92"/>
      <c r="C98" s="94"/>
      <c r="D98" s="94"/>
    </row>
    <row r="99" spans="1:4" s="1" customFormat="1" ht="24.75" customHeight="1">
      <c r="A99" s="88"/>
      <c r="B99" s="92"/>
      <c r="C99" s="94"/>
      <c r="D99" s="94"/>
    </row>
    <row r="100" spans="1:4" s="1" customFormat="1" ht="24.75" customHeight="1">
      <c r="A100" s="96"/>
      <c r="B100" s="92"/>
      <c r="C100" s="94"/>
      <c r="D100" s="94"/>
    </row>
    <row r="101" spans="1:4" s="1" customFormat="1" ht="24.75" customHeight="1">
      <c r="A101" s="97"/>
      <c r="B101" s="92"/>
      <c r="C101" s="94"/>
      <c r="D101" s="94"/>
    </row>
    <row r="102" spans="1:4" s="1" customFormat="1" ht="24.75" customHeight="1">
      <c r="A102" s="97"/>
      <c r="B102" s="92"/>
      <c r="C102" s="94"/>
      <c r="D102" s="94"/>
    </row>
    <row r="103" spans="1:4" s="1" customFormat="1" ht="19.5" customHeight="1">
      <c r="A103" s="95" t="s">
        <v>28</v>
      </c>
      <c r="B103" s="98" t="s">
        <v>118</v>
      </c>
      <c r="C103" s="95" t="s">
        <v>30</v>
      </c>
      <c r="D103" s="98" t="s">
        <v>119</v>
      </c>
    </row>
    <row r="104" s="1" customFormat="1" ht="19.5" customHeight="1">
      <c r="A104" s="99"/>
    </row>
    <row r="105" s="1" customFormat="1" ht="19.5" customHeight="1"/>
    <row r="10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workbookViewId="0" topLeftCell="A40">
      <selection activeCell="E35" sqref="E35"/>
    </sheetView>
  </sheetViews>
  <sheetFormatPr defaultColWidth="9.140625" defaultRowHeight="12.75" customHeight="1"/>
  <cols>
    <col min="1" max="1" width="19.00390625" style="2" customWidth="1"/>
    <col min="2" max="2" width="41.421875" style="2" customWidth="1"/>
    <col min="3" max="6" width="14.8515625" style="75" customWidth="1"/>
    <col min="7" max="7" width="14.8515625" style="2" customWidth="1"/>
    <col min="8" max="16384" width="9.140625" style="13" customWidth="1"/>
  </cols>
  <sheetData>
    <row r="1" spans="1:7" s="2" customFormat="1" ht="19.5" customHeight="1">
      <c r="A1" s="78"/>
      <c r="B1" s="78"/>
      <c r="C1" s="39"/>
      <c r="D1" s="39"/>
      <c r="E1" s="39"/>
      <c r="F1" s="39"/>
      <c r="G1" s="79" t="s">
        <v>120</v>
      </c>
    </row>
    <row r="2" spans="1:7" s="2" customFormat="1" ht="32.25" customHeight="1">
      <c r="A2" s="24" t="s">
        <v>121</v>
      </c>
      <c r="B2" s="24"/>
      <c r="C2" s="24"/>
      <c r="D2" s="24"/>
      <c r="E2" s="24"/>
      <c r="F2" s="24"/>
      <c r="G2" s="24"/>
    </row>
    <row r="3" spans="1:7" s="2" customFormat="1" ht="19.5" customHeight="1">
      <c r="A3" s="51" t="s">
        <v>4</v>
      </c>
      <c r="B3" s="58" t="s">
        <v>5</v>
      </c>
      <c r="C3" s="39"/>
      <c r="D3" s="39"/>
      <c r="E3" s="39"/>
      <c r="F3" s="39"/>
      <c r="G3" s="50" t="s">
        <v>6</v>
      </c>
    </row>
    <row r="4" spans="1:7" s="2" customFormat="1" ht="30" customHeight="1">
      <c r="A4" s="41" t="s">
        <v>53</v>
      </c>
      <c r="B4" s="41" t="s">
        <v>54</v>
      </c>
      <c r="C4" s="41" t="s">
        <v>122</v>
      </c>
      <c r="D4" s="41" t="s">
        <v>55</v>
      </c>
      <c r="E4" s="41"/>
      <c r="F4" s="41"/>
      <c r="G4" s="41" t="s">
        <v>56</v>
      </c>
    </row>
    <row r="5" spans="1:7" s="2" customFormat="1" ht="30" customHeight="1">
      <c r="A5" s="41"/>
      <c r="B5" s="41"/>
      <c r="C5" s="41"/>
      <c r="D5" s="41" t="s">
        <v>36</v>
      </c>
      <c r="E5" s="41" t="s">
        <v>123</v>
      </c>
      <c r="F5" s="41" t="s">
        <v>61</v>
      </c>
      <c r="G5" s="41"/>
    </row>
    <row r="6" spans="1:7" s="75" customFormat="1" ht="19.5" customHeight="1">
      <c r="A6" s="42" t="s">
        <v>49</v>
      </c>
      <c r="B6" s="42" t="s">
        <v>49</v>
      </c>
      <c r="C6" s="80">
        <v>1</v>
      </c>
      <c r="D6" s="80">
        <v>2</v>
      </c>
      <c r="E6" s="80">
        <v>3</v>
      </c>
      <c r="F6" s="80">
        <v>4</v>
      </c>
      <c r="G6" s="43">
        <v>5</v>
      </c>
    </row>
    <row r="7" spans="1:7" s="75" customFormat="1" ht="18" customHeight="1">
      <c r="A7" s="65">
        <v>201</v>
      </c>
      <c r="B7" s="66" t="s">
        <v>62</v>
      </c>
      <c r="C7" s="67">
        <f>D7+G7</f>
        <v>110</v>
      </c>
      <c r="D7" s="67">
        <f>D8+D9</f>
        <v>60</v>
      </c>
      <c r="E7" s="67">
        <v>0</v>
      </c>
      <c r="F7" s="68">
        <v>0</v>
      </c>
      <c r="G7" s="67">
        <f>G8+G9</f>
        <v>50</v>
      </c>
    </row>
    <row r="8" spans="1:7" s="76" customFormat="1" ht="18" customHeight="1">
      <c r="A8" s="65">
        <v>2010199</v>
      </c>
      <c r="B8" s="69" t="s">
        <v>63</v>
      </c>
      <c r="C8" s="67">
        <f>D8+G8</f>
        <v>50</v>
      </c>
      <c r="D8" s="71">
        <f>E8+F8</f>
        <v>30</v>
      </c>
      <c r="E8" s="70">
        <v>30</v>
      </c>
      <c r="F8" s="68">
        <v>0</v>
      </c>
      <c r="G8" s="74">
        <v>20</v>
      </c>
    </row>
    <row r="9" spans="1:7" s="76" customFormat="1" ht="18" customHeight="1">
      <c r="A9" s="65">
        <v>2013699</v>
      </c>
      <c r="B9" s="69" t="s">
        <v>64</v>
      </c>
      <c r="C9" s="67">
        <f>D9+G9</f>
        <v>60</v>
      </c>
      <c r="D9" s="71">
        <f>E9+F9</f>
        <v>30</v>
      </c>
      <c r="E9" s="67">
        <v>30</v>
      </c>
      <c r="F9" s="68">
        <v>0</v>
      </c>
      <c r="G9" s="74">
        <v>30</v>
      </c>
    </row>
    <row r="10" spans="1:7" s="76" customFormat="1" ht="18" customHeight="1">
      <c r="A10" s="65">
        <v>204</v>
      </c>
      <c r="B10" s="66" t="s">
        <v>65</v>
      </c>
      <c r="C10" s="67">
        <f>D10+G10</f>
        <v>1.03</v>
      </c>
      <c r="D10" s="67">
        <f>D11</f>
        <v>0</v>
      </c>
      <c r="E10" s="67">
        <v>0</v>
      </c>
      <c r="F10" s="68">
        <v>0</v>
      </c>
      <c r="G10" s="67">
        <f>G11</f>
        <v>1.03</v>
      </c>
    </row>
    <row r="11" spans="1:7" s="76" customFormat="1" ht="18" customHeight="1">
      <c r="A11" s="65">
        <v>2049999</v>
      </c>
      <c r="B11" s="69" t="s">
        <v>66</v>
      </c>
      <c r="C11" s="67">
        <f aca="true" t="shared" si="0" ref="C10:C16">D11+G11</f>
        <v>1.03</v>
      </c>
      <c r="D11" s="71">
        <f>E11+F11</f>
        <v>0</v>
      </c>
      <c r="E11" s="74">
        <v>0</v>
      </c>
      <c r="F11" s="68">
        <v>0</v>
      </c>
      <c r="G11" s="74">
        <v>1.03</v>
      </c>
    </row>
    <row r="12" spans="1:7" s="76" customFormat="1" ht="18" customHeight="1">
      <c r="A12" s="65">
        <v>205</v>
      </c>
      <c r="B12" s="66" t="s">
        <v>67</v>
      </c>
      <c r="C12" s="67">
        <f t="shared" si="0"/>
        <v>50</v>
      </c>
      <c r="D12" s="67">
        <f>D13</f>
        <v>0</v>
      </c>
      <c r="E12" s="67">
        <v>0</v>
      </c>
      <c r="F12" s="68">
        <v>0</v>
      </c>
      <c r="G12" s="67">
        <f>G13</f>
        <v>50</v>
      </c>
    </row>
    <row r="13" spans="1:7" s="76" customFormat="1" ht="18" customHeight="1">
      <c r="A13" s="65">
        <v>2050299</v>
      </c>
      <c r="B13" s="69" t="s">
        <v>68</v>
      </c>
      <c r="C13" s="67">
        <f t="shared" si="0"/>
        <v>50</v>
      </c>
      <c r="D13" s="71">
        <f>E13+F13</f>
        <v>0</v>
      </c>
      <c r="E13" s="74">
        <v>0</v>
      </c>
      <c r="F13" s="68">
        <v>0</v>
      </c>
      <c r="G13" s="74">
        <v>50</v>
      </c>
    </row>
    <row r="14" spans="1:7" s="76" customFormat="1" ht="18" customHeight="1">
      <c r="A14" s="65">
        <v>206</v>
      </c>
      <c r="B14" s="66" t="s">
        <v>69</v>
      </c>
      <c r="C14" s="67">
        <f t="shared" si="0"/>
        <v>10</v>
      </c>
      <c r="D14" s="67">
        <f>D15</f>
        <v>0</v>
      </c>
      <c r="E14" s="67">
        <v>0</v>
      </c>
      <c r="F14" s="68">
        <v>0</v>
      </c>
      <c r="G14" s="67">
        <f>G15</f>
        <v>10</v>
      </c>
    </row>
    <row r="15" spans="1:7" s="76" customFormat="1" ht="18" customHeight="1">
      <c r="A15" s="65">
        <v>2060499</v>
      </c>
      <c r="B15" s="69" t="s">
        <v>70</v>
      </c>
      <c r="C15" s="67">
        <f t="shared" si="0"/>
        <v>10</v>
      </c>
      <c r="D15" s="71">
        <f>E15+F15</f>
        <v>0</v>
      </c>
      <c r="E15" s="74">
        <v>0</v>
      </c>
      <c r="F15" s="68">
        <v>0</v>
      </c>
      <c r="G15" s="74">
        <v>10</v>
      </c>
    </row>
    <row r="16" spans="1:7" s="76" customFormat="1" ht="18" customHeight="1">
      <c r="A16" s="65">
        <v>207</v>
      </c>
      <c r="B16" s="66" t="s">
        <v>71</v>
      </c>
      <c r="C16" s="67">
        <f t="shared" si="0"/>
        <v>89</v>
      </c>
      <c r="D16" s="67">
        <f>D19+D18+D17</f>
        <v>0</v>
      </c>
      <c r="E16" s="67">
        <v>0</v>
      </c>
      <c r="F16" s="68">
        <v>0</v>
      </c>
      <c r="G16" s="67">
        <f>G19+G18+G17</f>
        <v>89</v>
      </c>
    </row>
    <row r="17" spans="1:7" s="76" customFormat="1" ht="18" customHeight="1">
      <c r="A17" s="65">
        <v>2070199</v>
      </c>
      <c r="B17" s="69" t="s">
        <v>72</v>
      </c>
      <c r="C17" s="67">
        <f aca="true" t="shared" si="1" ref="C17:C57">D17+G17</f>
        <v>79.2</v>
      </c>
      <c r="D17" s="71">
        <f>E17+F17</f>
        <v>0</v>
      </c>
      <c r="E17" s="74">
        <v>0</v>
      </c>
      <c r="F17" s="68">
        <v>0</v>
      </c>
      <c r="G17" s="74">
        <v>79.2</v>
      </c>
    </row>
    <row r="18" spans="1:7" s="76" customFormat="1" ht="18" customHeight="1">
      <c r="A18" s="65">
        <v>2070204</v>
      </c>
      <c r="B18" s="69" t="s">
        <v>73</v>
      </c>
      <c r="C18" s="67">
        <f t="shared" si="1"/>
        <v>1.8</v>
      </c>
      <c r="D18" s="71">
        <f>E18+F18</f>
        <v>0</v>
      </c>
      <c r="E18" s="74">
        <v>0</v>
      </c>
      <c r="F18" s="68">
        <v>0</v>
      </c>
      <c r="G18" s="74">
        <v>1.8</v>
      </c>
    </row>
    <row r="19" spans="1:7" s="76" customFormat="1" ht="18" customHeight="1">
      <c r="A19" s="65">
        <v>2079999</v>
      </c>
      <c r="B19" s="69" t="s">
        <v>74</v>
      </c>
      <c r="C19" s="67">
        <f t="shared" si="1"/>
        <v>8</v>
      </c>
      <c r="D19" s="71">
        <f>E19+F19</f>
        <v>0</v>
      </c>
      <c r="E19" s="74">
        <v>0</v>
      </c>
      <c r="F19" s="68">
        <v>0</v>
      </c>
      <c r="G19" s="74">
        <v>8</v>
      </c>
    </row>
    <row r="20" spans="1:7" s="76" customFormat="1" ht="18" customHeight="1">
      <c r="A20" s="65">
        <v>208</v>
      </c>
      <c r="B20" s="66" t="s">
        <v>75</v>
      </c>
      <c r="C20" s="67">
        <f t="shared" si="1"/>
        <v>416.33</v>
      </c>
      <c r="D20" s="67">
        <f>D21+D22+D23+D24+D25+D26</f>
        <v>275</v>
      </c>
      <c r="E20" s="67">
        <f>E21+E22+E23+E24+E25+E26</f>
        <v>275</v>
      </c>
      <c r="F20" s="68">
        <v>0</v>
      </c>
      <c r="G20" s="67">
        <f>G21+G22+G23+G24+G25+G26</f>
        <v>141.32999999999998</v>
      </c>
    </row>
    <row r="21" spans="1:7" s="76" customFormat="1" ht="18" customHeight="1">
      <c r="A21" s="65">
        <v>2080505</v>
      </c>
      <c r="B21" s="69" t="s">
        <v>76</v>
      </c>
      <c r="C21" s="67">
        <f t="shared" si="1"/>
        <v>135</v>
      </c>
      <c r="D21" s="71">
        <f aca="true" t="shared" si="2" ref="D21:D26">E21+F21</f>
        <v>135</v>
      </c>
      <c r="E21" s="74">
        <v>135</v>
      </c>
      <c r="F21" s="68">
        <v>0</v>
      </c>
      <c r="G21" s="74">
        <v>0</v>
      </c>
    </row>
    <row r="22" spans="1:7" s="76" customFormat="1" ht="18" customHeight="1">
      <c r="A22" s="65">
        <v>2080506</v>
      </c>
      <c r="B22" s="69" t="s">
        <v>77</v>
      </c>
      <c r="C22" s="67">
        <f t="shared" si="1"/>
        <v>75</v>
      </c>
      <c r="D22" s="71">
        <f t="shared" si="2"/>
        <v>75</v>
      </c>
      <c r="E22" s="74">
        <v>75</v>
      </c>
      <c r="F22" s="68">
        <v>0</v>
      </c>
      <c r="G22" s="74">
        <v>0</v>
      </c>
    </row>
    <row r="23" spans="1:7" s="76" customFormat="1" ht="18" customHeight="1">
      <c r="A23" s="65">
        <v>2081006</v>
      </c>
      <c r="B23" s="69" t="s">
        <v>78</v>
      </c>
      <c r="C23" s="67">
        <f t="shared" si="1"/>
        <v>20.7</v>
      </c>
      <c r="D23" s="71">
        <f t="shared" si="2"/>
        <v>0</v>
      </c>
      <c r="E23" s="74">
        <v>0</v>
      </c>
      <c r="F23" s="68">
        <v>0</v>
      </c>
      <c r="G23" s="74">
        <v>20.7</v>
      </c>
    </row>
    <row r="24" spans="1:7" s="76" customFormat="1" ht="18" customHeight="1">
      <c r="A24" s="65">
        <v>2081699</v>
      </c>
      <c r="B24" s="69" t="s">
        <v>79</v>
      </c>
      <c r="C24" s="67">
        <f t="shared" si="1"/>
        <v>15</v>
      </c>
      <c r="D24" s="71">
        <f t="shared" si="2"/>
        <v>0</v>
      </c>
      <c r="E24" s="74">
        <v>0</v>
      </c>
      <c r="F24" s="68">
        <v>0</v>
      </c>
      <c r="G24" s="74">
        <v>15</v>
      </c>
    </row>
    <row r="25" spans="1:7" s="76" customFormat="1" ht="18" customHeight="1">
      <c r="A25" s="65">
        <v>2082899</v>
      </c>
      <c r="B25" s="69" t="s">
        <v>80</v>
      </c>
      <c r="C25" s="67">
        <f t="shared" si="1"/>
        <v>7.16</v>
      </c>
      <c r="D25" s="71">
        <f t="shared" si="2"/>
        <v>0</v>
      </c>
      <c r="E25" s="74">
        <v>0</v>
      </c>
      <c r="F25" s="68">
        <v>0</v>
      </c>
      <c r="G25" s="74">
        <v>7.16</v>
      </c>
    </row>
    <row r="26" spans="1:7" s="76" customFormat="1" ht="18" customHeight="1">
      <c r="A26" s="65">
        <v>2089999</v>
      </c>
      <c r="B26" s="69" t="s">
        <v>81</v>
      </c>
      <c r="C26" s="67">
        <f t="shared" si="1"/>
        <v>163.47</v>
      </c>
      <c r="D26" s="71">
        <f t="shared" si="2"/>
        <v>65</v>
      </c>
      <c r="E26" s="74">
        <v>65</v>
      </c>
      <c r="F26" s="68">
        <v>0</v>
      </c>
      <c r="G26" s="74">
        <v>98.47</v>
      </c>
    </row>
    <row r="27" spans="1:7" s="76" customFormat="1" ht="18" customHeight="1">
      <c r="A27" s="65">
        <v>210</v>
      </c>
      <c r="B27" s="66" t="s">
        <v>82</v>
      </c>
      <c r="C27" s="67">
        <f t="shared" si="1"/>
        <v>195</v>
      </c>
      <c r="D27" s="67">
        <f>D28+D29</f>
        <v>100</v>
      </c>
      <c r="E27" s="67">
        <v>100</v>
      </c>
      <c r="F27" s="68">
        <v>0</v>
      </c>
      <c r="G27" s="67">
        <f>G28+G29</f>
        <v>95</v>
      </c>
    </row>
    <row r="28" spans="1:7" s="76" customFormat="1" ht="18" customHeight="1">
      <c r="A28" s="65">
        <v>2101101</v>
      </c>
      <c r="B28" s="69" t="s">
        <v>83</v>
      </c>
      <c r="C28" s="67">
        <f t="shared" si="1"/>
        <v>100</v>
      </c>
      <c r="D28" s="71">
        <f>E28+F28</f>
        <v>100</v>
      </c>
      <c r="E28" s="74">
        <v>100</v>
      </c>
      <c r="F28" s="68">
        <v>0</v>
      </c>
      <c r="G28" s="74">
        <v>0</v>
      </c>
    </row>
    <row r="29" spans="1:7" s="76" customFormat="1" ht="18" customHeight="1">
      <c r="A29" s="65">
        <v>2109999</v>
      </c>
      <c r="B29" s="69" t="s">
        <v>84</v>
      </c>
      <c r="C29" s="67">
        <f t="shared" si="1"/>
        <v>95</v>
      </c>
      <c r="D29" s="71">
        <f>E29+F29</f>
        <v>0</v>
      </c>
      <c r="E29" s="74">
        <v>0</v>
      </c>
      <c r="F29" s="68">
        <v>0</v>
      </c>
      <c r="G29" s="74">
        <v>95</v>
      </c>
    </row>
    <row r="30" spans="1:7" s="76" customFormat="1" ht="18" customHeight="1">
      <c r="A30" s="65">
        <v>211</v>
      </c>
      <c r="B30" s="66" t="s">
        <v>85</v>
      </c>
      <c r="C30" s="67">
        <f t="shared" si="1"/>
        <v>25.97</v>
      </c>
      <c r="D30" s="67">
        <f>D31</f>
        <v>0</v>
      </c>
      <c r="E30" s="67">
        <v>0</v>
      </c>
      <c r="F30" s="68">
        <v>0</v>
      </c>
      <c r="G30" s="67">
        <f>G31</f>
        <v>25.97</v>
      </c>
    </row>
    <row r="31" spans="1:7" s="76" customFormat="1" ht="18" customHeight="1">
      <c r="A31" s="65">
        <v>2110402</v>
      </c>
      <c r="B31" s="69" t="s">
        <v>86</v>
      </c>
      <c r="C31" s="67">
        <f t="shared" si="1"/>
        <v>25.97</v>
      </c>
      <c r="D31" s="71">
        <f>E31+F31</f>
        <v>0</v>
      </c>
      <c r="E31" s="74">
        <v>0</v>
      </c>
      <c r="F31" s="68">
        <v>0</v>
      </c>
      <c r="G31" s="74">
        <v>25.97</v>
      </c>
    </row>
    <row r="32" spans="1:7" s="76" customFormat="1" ht="18" customHeight="1">
      <c r="A32" s="65">
        <v>212</v>
      </c>
      <c r="B32" s="66" t="s">
        <v>87</v>
      </c>
      <c r="C32" s="67">
        <f t="shared" si="1"/>
        <v>636.71</v>
      </c>
      <c r="D32" s="67">
        <f>D33</f>
        <v>0</v>
      </c>
      <c r="E32" s="67">
        <v>0</v>
      </c>
      <c r="F32" s="68">
        <v>0</v>
      </c>
      <c r="G32" s="67">
        <f>G33</f>
        <v>636.71</v>
      </c>
    </row>
    <row r="33" spans="1:7" s="76" customFormat="1" ht="18" customHeight="1">
      <c r="A33" s="65">
        <v>2129999</v>
      </c>
      <c r="B33" s="69" t="s">
        <v>88</v>
      </c>
      <c r="C33" s="67">
        <f t="shared" si="1"/>
        <v>636.71</v>
      </c>
      <c r="D33" s="71">
        <f>E33+F33</f>
        <v>0</v>
      </c>
      <c r="E33" s="74">
        <v>0</v>
      </c>
      <c r="F33" s="68">
        <v>0</v>
      </c>
      <c r="G33" s="74">
        <v>636.71</v>
      </c>
    </row>
    <row r="34" spans="1:7" s="76" customFormat="1" ht="18" customHeight="1">
      <c r="A34" s="65">
        <v>213</v>
      </c>
      <c r="B34" s="66" t="s">
        <v>89</v>
      </c>
      <c r="C34" s="67">
        <f t="shared" si="1"/>
        <v>3434.3195</v>
      </c>
      <c r="D34" s="67">
        <f>D35+D36+D37+D38+D39+D40+D41+D42+D43+D44+D45+D46</f>
        <v>1825</v>
      </c>
      <c r="E34" s="67">
        <f>E35+E36+E37+E38+E39+E40+E41+E42+E43+E44+E45+E46</f>
        <v>1547.45</v>
      </c>
      <c r="F34" s="67">
        <f>F35+F36+F37+F38+F39+F40+F41+F42+F43+F44+F45+F46</f>
        <v>277.55</v>
      </c>
      <c r="G34" s="67">
        <f>G35+G36+G37+G38+G39+G40+G41+G42+G43+G44+G45+G46</f>
        <v>1609.3195</v>
      </c>
    </row>
    <row r="35" spans="1:7" s="76" customFormat="1" ht="18" customHeight="1">
      <c r="A35" s="65">
        <v>2130101</v>
      </c>
      <c r="B35" s="69" t="s">
        <v>90</v>
      </c>
      <c r="C35" s="67">
        <f t="shared" si="1"/>
        <v>1825</v>
      </c>
      <c r="D35" s="71">
        <f>E35+F35</f>
        <v>1825</v>
      </c>
      <c r="E35" s="67">
        <v>1547.45</v>
      </c>
      <c r="F35" s="67">
        <v>277.55</v>
      </c>
      <c r="G35" s="74">
        <v>0</v>
      </c>
    </row>
    <row r="36" spans="1:7" s="76" customFormat="1" ht="18" customHeight="1">
      <c r="A36" s="65">
        <v>2130109</v>
      </c>
      <c r="B36" s="69" t="s">
        <v>91</v>
      </c>
      <c r="C36" s="67">
        <f t="shared" si="1"/>
        <v>5</v>
      </c>
      <c r="D36" s="71">
        <f aca="true" t="shared" si="3" ref="D35:D46">E36+F36</f>
        <v>0</v>
      </c>
      <c r="E36" s="74">
        <v>0</v>
      </c>
      <c r="F36" s="68">
        <v>0</v>
      </c>
      <c r="G36" s="74">
        <v>5</v>
      </c>
    </row>
    <row r="37" spans="1:7" s="76" customFormat="1" ht="18" customHeight="1">
      <c r="A37" s="65">
        <v>2130119</v>
      </c>
      <c r="B37" s="69" t="s">
        <v>92</v>
      </c>
      <c r="C37" s="67">
        <f t="shared" si="1"/>
        <v>6.5</v>
      </c>
      <c r="D37" s="71">
        <f t="shared" si="3"/>
        <v>0</v>
      </c>
      <c r="E37" s="74">
        <v>0</v>
      </c>
      <c r="F37" s="68">
        <v>0</v>
      </c>
      <c r="G37" s="74">
        <v>6.5</v>
      </c>
    </row>
    <row r="38" spans="1:7" s="76" customFormat="1" ht="18" customHeight="1">
      <c r="A38" s="65">
        <v>2130126</v>
      </c>
      <c r="B38" s="69" t="s">
        <v>93</v>
      </c>
      <c r="C38" s="67">
        <f t="shared" si="1"/>
        <v>10</v>
      </c>
      <c r="D38" s="71">
        <f t="shared" si="3"/>
        <v>0</v>
      </c>
      <c r="E38" s="74">
        <v>0</v>
      </c>
      <c r="F38" s="68">
        <v>0</v>
      </c>
      <c r="G38" s="74">
        <v>10</v>
      </c>
    </row>
    <row r="39" spans="1:7" s="76" customFormat="1" ht="18" customHeight="1">
      <c r="A39" s="65">
        <v>2130153</v>
      </c>
      <c r="B39" s="69" t="s">
        <v>94</v>
      </c>
      <c r="C39" s="67">
        <f t="shared" si="1"/>
        <v>180</v>
      </c>
      <c r="D39" s="71">
        <f t="shared" si="3"/>
        <v>0</v>
      </c>
      <c r="E39" s="74">
        <v>0</v>
      </c>
      <c r="F39" s="68">
        <v>0</v>
      </c>
      <c r="G39" s="74">
        <v>180</v>
      </c>
    </row>
    <row r="40" spans="1:7" s="76" customFormat="1" ht="18" customHeight="1">
      <c r="A40" s="65">
        <v>2130305</v>
      </c>
      <c r="B40" s="69" t="s">
        <v>95</v>
      </c>
      <c r="C40" s="67">
        <f t="shared" si="1"/>
        <v>5</v>
      </c>
      <c r="D40" s="71">
        <f t="shared" si="3"/>
        <v>0</v>
      </c>
      <c r="E40" s="74">
        <v>0</v>
      </c>
      <c r="F40" s="68">
        <v>0</v>
      </c>
      <c r="G40" s="74">
        <v>5</v>
      </c>
    </row>
    <row r="41" spans="1:7" s="76" customFormat="1" ht="18" customHeight="1">
      <c r="A41" s="65">
        <v>2130308</v>
      </c>
      <c r="B41" s="69" t="s">
        <v>96</v>
      </c>
      <c r="C41" s="67">
        <f t="shared" si="1"/>
        <v>19.87</v>
      </c>
      <c r="D41" s="71">
        <f t="shared" si="3"/>
        <v>0</v>
      </c>
      <c r="E41" s="74">
        <v>0</v>
      </c>
      <c r="F41" s="68">
        <v>0</v>
      </c>
      <c r="G41" s="74">
        <v>19.87</v>
      </c>
    </row>
    <row r="42" spans="1:7" s="76" customFormat="1" ht="18" customHeight="1">
      <c r="A42" s="65">
        <v>2130335</v>
      </c>
      <c r="B42" s="69" t="s">
        <v>97</v>
      </c>
      <c r="C42" s="67">
        <f t="shared" si="1"/>
        <v>19.81</v>
      </c>
      <c r="D42" s="71">
        <f t="shared" si="3"/>
        <v>0</v>
      </c>
      <c r="E42" s="74">
        <v>0</v>
      </c>
      <c r="F42" s="68">
        <v>0</v>
      </c>
      <c r="G42" s="74">
        <v>19.81</v>
      </c>
    </row>
    <row r="43" spans="1:7" s="76" customFormat="1" ht="18" customHeight="1">
      <c r="A43" s="65">
        <v>2130399</v>
      </c>
      <c r="B43" s="69" t="s">
        <v>98</v>
      </c>
      <c r="C43" s="67">
        <f t="shared" si="1"/>
        <v>43.1395</v>
      </c>
      <c r="D43" s="71">
        <f t="shared" si="3"/>
        <v>0</v>
      </c>
      <c r="E43" s="74">
        <v>0</v>
      </c>
      <c r="F43" s="68">
        <v>0</v>
      </c>
      <c r="G43" s="74">
        <v>43.1395</v>
      </c>
    </row>
    <row r="44" spans="1:7" s="76" customFormat="1" ht="18" customHeight="1">
      <c r="A44" s="65">
        <v>2130701</v>
      </c>
      <c r="B44" s="69" t="s">
        <v>99</v>
      </c>
      <c r="C44" s="67">
        <f t="shared" si="1"/>
        <v>30</v>
      </c>
      <c r="D44" s="71">
        <f t="shared" si="3"/>
        <v>0</v>
      </c>
      <c r="E44" s="74">
        <v>0</v>
      </c>
      <c r="F44" s="68">
        <v>0</v>
      </c>
      <c r="G44" s="74">
        <v>30</v>
      </c>
    </row>
    <row r="45" spans="1:7" s="76" customFormat="1" ht="18" customHeight="1">
      <c r="A45" s="65">
        <v>2130705</v>
      </c>
      <c r="B45" s="69" t="s">
        <v>100</v>
      </c>
      <c r="C45" s="67">
        <f t="shared" si="1"/>
        <v>290</v>
      </c>
      <c r="D45" s="71">
        <f t="shared" si="3"/>
        <v>0</v>
      </c>
      <c r="E45" s="74">
        <v>0</v>
      </c>
      <c r="F45" s="68">
        <v>0</v>
      </c>
      <c r="G45" s="74">
        <v>290</v>
      </c>
    </row>
    <row r="46" spans="1:7" s="76" customFormat="1" ht="18" customHeight="1">
      <c r="A46" s="65">
        <v>2139999</v>
      </c>
      <c r="B46" s="69" t="s">
        <v>101</v>
      </c>
      <c r="C46" s="67">
        <f t="shared" si="1"/>
        <v>1000</v>
      </c>
      <c r="D46" s="71">
        <f t="shared" si="3"/>
        <v>0</v>
      </c>
      <c r="E46" s="74">
        <v>0</v>
      </c>
      <c r="F46" s="68">
        <v>0</v>
      </c>
      <c r="G46" s="74">
        <v>1000</v>
      </c>
    </row>
    <row r="47" spans="1:7" s="76" customFormat="1" ht="18" customHeight="1">
      <c r="A47" s="65">
        <v>214</v>
      </c>
      <c r="B47" s="66" t="s">
        <v>102</v>
      </c>
      <c r="C47" s="67">
        <f t="shared" si="1"/>
        <v>81.64</v>
      </c>
      <c r="D47" s="67">
        <f>D49+D48</f>
        <v>0</v>
      </c>
      <c r="E47" s="67">
        <v>0</v>
      </c>
      <c r="F47" s="68">
        <v>0</v>
      </c>
      <c r="G47" s="67">
        <f>G49+G48</f>
        <v>81.64</v>
      </c>
    </row>
    <row r="48" spans="1:7" s="76" customFormat="1" ht="18" customHeight="1">
      <c r="A48" s="65">
        <v>2140106</v>
      </c>
      <c r="B48" s="69" t="s">
        <v>103</v>
      </c>
      <c r="C48" s="67">
        <f t="shared" si="1"/>
        <v>21.64</v>
      </c>
      <c r="D48" s="71">
        <f>E48+F48</f>
        <v>0</v>
      </c>
      <c r="E48" s="74">
        <v>0</v>
      </c>
      <c r="F48" s="68">
        <v>0</v>
      </c>
      <c r="G48" s="74">
        <v>21.64</v>
      </c>
    </row>
    <row r="49" spans="1:7" s="76" customFormat="1" ht="18" customHeight="1">
      <c r="A49" s="65">
        <v>2149999</v>
      </c>
      <c r="B49" s="69" t="s">
        <v>104</v>
      </c>
      <c r="C49" s="67">
        <f t="shared" si="1"/>
        <v>60</v>
      </c>
      <c r="D49" s="71">
        <f>E49+F49</f>
        <v>0</v>
      </c>
      <c r="E49" s="74">
        <v>0</v>
      </c>
      <c r="F49" s="68">
        <v>0</v>
      </c>
      <c r="G49" s="74">
        <v>60</v>
      </c>
    </row>
    <row r="50" spans="1:7" s="76" customFormat="1" ht="18" customHeight="1">
      <c r="A50" s="65">
        <v>215</v>
      </c>
      <c r="B50" s="66" t="s">
        <v>105</v>
      </c>
      <c r="C50" s="67">
        <f t="shared" si="1"/>
        <v>10</v>
      </c>
      <c r="D50" s="67">
        <f>D51</f>
        <v>0</v>
      </c>
      <c r="E50" s="67">
        <v>0</v>
      </c>
      <c r="F50" s="68">
        <v>0</v>
      </c>
      <c r="G50" s="67">
        <f>G51</f>
        <v>10</v>
      </c>
    </row>
    <row r="51" spans="1:7" s="76" customFormat="1" ht="18" customHeight="1">
      <c r="A51" s="65">
        <v>2159999</v>
      </c>
      <c r="B51" s="69" t="s">
        <v>106</v>
      </c>
      <c r="C51" s="67">
        <f t="shared" si="1"/>
        <v>10</v>
      </c>
      <c r="D51" s="71">
        <f>E51+F51</f>
        <v>0</v>
      </c>
      <c r="E51" s="74">
        <v>0</v>
      </c>
      <c r="F51" s="68">
        <v>0</v>
      </c>
      <c r="G51" s="74">
        <v>10</v>
      </c>
    </row>
    <row r="52" spans="1:7" s="76" customFormat="1" ht="18" customHeight="1">
      <c r="A52" s="65">
        <v>220</v>
      </c>
      <c r="B52" s="66" t="s">
        <v>107</v>
      </c>
      <c r="C52" s="67">
        <f t="shared" si="1"/>
        <v>0</v>
      </c>
      <c r="D52" s="67">
        <f>D53</f>
        <v>0</v>
      </c>
      <c r="E52" s="67">
        <v>0</v>
      </c>
      <c r="F52" s="68">
        <v>0</v>
      </c>
      <c r="G52" s="67">
        <f>G53</f>
        <v>0</v>
      </c>
    </row>
    <row r="53" spans="1:7" s="77" customFormat="1" ht="18" customHeight="1">
      <c r="A53" s="81">
        <v>2200106</v>
      </c>
      <c r="B53" s="66" t="s">
        <v>108</v>
      </c>
      <c r="C53" s="67">
        <f t="shared" si="1"/>
        <v>0</v>
      </c>
      <c r="D53" s="71">
        <f>E53+F53</f>
        <v>0</v>
      </c>
      <c r="E53" s="82">
        <v>0</v>
      </c>
      <c r="F53" s="68">
        <v>0</v>
      </c>
      <c r="G53" s="82">
        <v>0</v>
      </c>
    </row>
    <row r="54" spans="1:7" s="77" customFormat="1" ht="18" customHeight="1">
      <c r="A54" s="65">
        <v>221</v>
      </c>
      <c r="B54" s="66" t="s">
        <v>109</v>
      </c>
      <c r="C54" s="67">
        <f t="shared" si="1"/>
        <v>240</v>
      </c>
      <c r="D54" s="67">
        <f>D55</f>
        <v>240</v>
      </c>
      <c r="E54" s="67">
        <v>200</v>
      </c>
      <c r="F54" s="68">
        <v>0</v>
      </c>
      <c r="G54" s="67">
        <f>G55</f>
        <v>0</v>
      </c>
    </row>
    <row r="55" spans="1:7" s="77" customFormat="1" ht="18" customHeight="1">
      <c r="A55" s="65">
        <v>2210201</v>
      </c>
      <c r="B55" s="69" t="s">
        <v>110</v>
      </c>
      <c r="C55" s="67">
        <f t="shared" si="1"/>
        <v>240</v>
      </c>
      <c r="D55" s="71">
        <f>E55+F55</f>
        <v>240</v>
      </c>
      <c r="E55" s="74">
        <v>240</v>
      </c>
      <c r="F55" s="68">
        <v>0</v>
      </c>
      <c r="G55" s="74">
        <v>0</v>
      </c>
    </row>
    <row r="56" spans="1:7" s="77" customFormat="1" ht="18" customHeight="1">
      <c r="A56" s="65">
        <v>224</v>
      </c>
      <c r="B56" s="66" t="s">
        <v>111</v>
      </c>
      <c r="C56" s="67">
        <f t="shared" si="1"/>
        <v>30</v>
      </c>
      <c r="D56" s="67">
        <f>D57</f>
        <v>0</v>
      </c>
      <c r="E56" s="67">
        <v>0</v>
      </c>
      <c r="F56" s="68">
        <v>0</v>
      </c>
      <c r="G56" s="67">
        <f>G57</f>
        <v>30</v>
      </c>
    </row>
    <row r="57" spans="1:7" s="77" customFormat="1" ht="18" customHeight="1">
      <c r="A57" s="65">
        <v>2240703</v>
      </c>
      <c r="B57" s="69" t="s">
        <v>112</v>
      </c>
      <c r="C57" s="67">
        <f t="shared" si="1"/>
        <v>30</v>
      </c>
      <c r="D57" s="71">
        <f>E57+F57</f>
        <v>0</v>
      </c>
      <c r="E57" s="74">
        <v>0</v>
      </c>
      <c r="F57" s="68">
        <v>0</v>
      </c>
      <c r="G57" s="74">
        <v>30</v>
      </c>
    </row>
    <row r="58" spans="1:7" s="77" customFormat="1" ht="18" customHeight="1">
      <c r="A58" s="73" t="s">
        <v>113</v>
      </c>
      <c r="B58" s="73"/>
      <c r="C58" s="67">
        <f>C7+C10+C12+C14+C16+C20+C27+C30+C32+C34+C47+C50+C52+C54+C56</f>
        <v>5329.999500000001</v>
      </c>
      <c r="D58" s="67">
        <f>D7+D10+D12+D14+D16+D20+D27+D30+D32+D34+D47+D50+D52+D54+D56</f>
        <v>2500</v>
      </c>
      <c r="E58" s="67">
        <f>E7+E10+E12+E14+E16+E20+E27+E30+E32+E34+E47+E50+E52+E54+E56</f>
        <v>2122.45</v>
      </c>
      <c r="F58" s="67">
        <f>F7+F10+F12+F14+F16+F20+F27+F30+F32+F34+F47+F50+F52+F54+F56</f>
        <v>277.55</v>
      </c>
      <c r="G58" s="67">
        <f>G7+G10+G12+G14+G16+G20+G27+G30+G32+G34+G47+G50+G52+G54+G56</f>
        <v>2829.9995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D4:F4"/>
    <mergeCell ref="A58:B58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</cols>
  <sheetData>
    <row r="1" spans="1:5" s="1" customFormat="1" ht="19.5" customHeight="1">
      <c r="A1" s="31"/>
      <c r="B1" s="31"/>
      <c r="D1" s="34"/>
      <c r="E1" s="33" t="s">
        <v>124</v>
      </c>
    </row>
    <row r="2" spans="1:5" s="1" customFormat="1" ht="28.5" customHeight="1">
      <c r="A2" s="35" t="s">
        <v>125</v>
      </c>
      <c r="B2" s="35"/>
      <c r="C2" s="35"/>
      <c r="D2" s="35"/>
      <c r="E2" s="35"/>
    </row>
    <row r="3" spans="1:5" s="2" customFormat="1" ht="19.5" customHeight="1">
      <c r="A3" s="51" t="s">
        <v>1</v>
      </c>
      <c r="B3" s="58"/>
      <c r="D3" s="59"/>
      <c r="E3" s="50" t="s">
        <v>6</v>
      </c>
    </row>
    <row r="4" spans="1:5" s="1" customFormat="1" ht="30" customHeight="1">
      <c r="A4" s="60" t="s">
        <v>126</v>
      </c>
      <c r="B4" s="60"/>
      <c r="C4" s="60" t="s">
        <v>127</v>
      </c>
      <c r="D4" s="60"/>
      <c r="E4" s="60"/>
    </row>
    <row r="5" spans="1:5" s="1" customFormat="1" ht="18" customHeight="1">
      <c r="A5" s="61" t="s">
        <v>53</v>
      </c>
      <c r="B5" s="61" t="s">
        <v>54</v>
      </c>
      <c r="C5" s="61" t="s">
        <v>118</v>
      </c>
      <c r="D5" s="62" t="s">
        <v>123</v>
      </c>
      <c r="E5" s="62" t="s">
        <v>61</v>
      </c>
    </row>
    <row r="6" spans="1:5" s="1" customFormat="1" ht="18" customHeight="1">
      <c r="A6" s="63" t="s">
        <v>49</v>
      </c>
      <c r="B6" s="63" t="s">
        <v>49</v>
      </c>
      <c r="C6" s="64">
        <v>1</v>
      </c>
      <c r="D6" s="63">
        <v>2</v>
      </c>
      <c r="E6" s="63">
        <v>3</v>
      </c>
    </row>
    <row r="7" spans="1:5" s="1" customFormat="1" ht="18" customHeight="1">
      <c r="A7" s="65">
        <v>208</v>
      </c>
      <c r="B7" s="66" t="s">
        <v>75</v>
      </c>
      <c r="C7" s="67">
        <f>D7+E7</f>
        <v>275</v>
      </c>
      <c r="D7" s="67">
        <f>D8+D9+D10</f>
        <v>275</v>
      </c>
      <c r="E7" s="68">
        <v>0</v>
      </c>
    </row>
    <row r="8" spans="1:5" ht="18" customHeight="1">
      <c r="A8" s="65">
        <v>2080505</v>
      </c>
      <c r="B8" s="69" t="s">
        <v>76</v>
      </c>
      <c r="C8" s="67">
        <f aca="true" t="shared" si="0" ref="C8:C16">D8+E8</f>
        <v>135</v>
      </c>
      <c r="D8" s="70">
        <v>135</v>
      </c>
      <c r="E8" s="68">
        <v>0</v>
      </c>
    </row>
    <row r="9" spans="1:5" ht="18" customHeight="1">
      <c r="A9" s="65">
        <v>2080506</v>
      </c>
      <c r="B9" s="69" t="s">
        <v>77</v>
      </c>
      <c r="C9" s="67">
        <f t="shared" si="0"/>
        <v>75</v>
      </c>
      <c r="D9" s="70">
        <v>75</v>
      </c>
      <c r="E9" s="68">
        <v>0</v>
      </c>
    </row>
    <row r="10" spans="1:5" ht="18" customHeight="1">
      <c r="A10" s="65">
        <v>2089999</v>
      </c>
      <c r="B10" s="69" t="s">
        <v>81</v>
      </c>
      <c r="C10" s="67">
        <f t="shared" si="0"/>
        <v>65</v>
      </c>
      <c r="D10" s="67">
        <v>65</v>
      </c>
      <c r="E10" s="68">
        <v>0</v>
      </c>
    </row>
    <row r="11" spans="1:5" ht="18" customHeight="1">
      <c r="A11" s="65">
        <v>210</v>
      </c>
      <c r="B11" s="66" t="s">
        <v>82</v>
      </c>
      <c r="C11" s="67">
        <f t="shared" si="0"/>
        <v>100</v>
      </c>
      <c r="D11" s="67">
        <f>D12</f>
        <v>100</v>
      </c>
      <c r="E11" s="68">
        <v>0</v>
      </c>
    </row>
    <row r="12" spans="1:5" ht="18" customHeight="1">
      <c r="A12" s="65">
        <v>2101101</v>
      </c>
      <c r="B12" s="69" t="s">
        <v>83</v>
      </c>
      <c r="C12" s="67">
        <f t="shared" si="0"/>
        <v>100</v>
      </c>
      <c r="D12" s="71">
        <v>100</v>
      </c>
      <c r="E12" s="68">
        <v>0</v>
      </c>
    </row>
    <row r="13" spans="1:5" ht="18" customHeight="1">
      <c r="A13" s="65">
        <v>213</v>
      </c>
      <c r="B13" s="66" t="s">
        <v>89</v>
      </c>
      <c r="C13" s="67">
        <f t="shared" si="0"/>
        <v>1825</v>
      </c>
      <c r="D13" s="67">
        <f>D14</f>
        <v>1547.45</v>
      </c>
      <c r="E13" s="68">
        <f>E14</f>
        <v>277.55</v>
      </c>
    </row>
    <row r="14" spans="1:5" ht="18" customHeight="1">
      <c r="A14" s="65">
        <v>2130101</v>
      </c>
      <c r="B14" s="69" t="s">
        <v>90</v>
      </c>
      <c r="C14" s="67">
        <f t="shared" si="0"/>
        <v>1825</v>
      </c>
      <c r="D14" s="71">
        <v>1547.45</v>
      </c>
      <c r="E14" s="72">
        <v>277.55</v>
      </c>
    </row>
    <row r="15" spans="1:5" ht="18" customHeight="1">
      <c r="A15" s="65">
        <v>221</v>
      </c>
      <c r="B15" s="66" t="s">
        <v>109</v>
      </c>
      <c r="C15" s="67">
        <f t="shared" si="0"/>
        <v>240</v>
      </c>
      <c r="D15" s="67">
        <v>240</v>
      </c>
      <c r="E15" s="68">
        <f>E16</f>
        <v>0</v>
      </c>
    </row>
    <row r="16" spans="1:5" ht="18" customHeight="1">
      <c r="A16" s="65">
        <v>2210201</v>
      </c>
      <c r="B16" s="69" t="s">
        <v>110</v>
      </c>
      <c r="C16" s="67">
        <f t="shared" si="0"/>
        <v>240</v>
      </c>
      <c r="D16" s="67">
        <v>240</v>
      </c>
      <c r="E16" s="72">
        <v>0</v>
      </c>
    </row>
    <row r="17" spans="1:5" ht="18" customHeight="1">
      <c r="A17" s="73" t="s">
        <v>113</v>
      </c>
      <c r="B17" s="73"/>
      <c r="C17" s="67">
        <f>C7+C11+C13+C15</f>
        <v>2440</v>
      </c>
      <c r="D17" s="74">
        <f>D7+D11+D13+D15</f>
        <v>2162.45</v>
      </c>
      <c r="E17" s="74">
        <f>E7+E11+E13+E15</f>
        <v>277.55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7:B17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1.8515625" style="2" customWidth="1"/>
    <col min="2" max="2" width="14.00390625" style="2" customWidth="1"/>
    <col min="3" max="3" width="16.00390625" style="2" customWidth="1"/>
    <col min="4" max="7" width="14.00390625" style="2" customWidth="1"/>
    <col min="8" max="8" width="9.140625" style="2" customWidth="1"/>
    <col min="9" max="16384" width="9.140625" style="13" customWidth="1"/>
  </cols>
  <sheetData>
    <row r="1" s="2" customFormat="1" ht="19.5" customHeight="1">
      <c r="G1" s="50" t="s">
        <v>128</v>
      </c>
    </row>
    <row r="2" spans="1:7" s="2" customFormat="1" ht="34.5" customHeight="1">
      <c r="A2" s="24" t="s">
        <v>129</v>
      </c>
      <c r="B2" s="24"/>
      <c r="C2" s="24"/>
      <c r="D2" s="24"/>
      <c r="E2" s="24"/>
      <c r="F2" s="24"/>
      <c r="G2" s="24"/>
    </row>
    <row r="3" spans="1:7" s="2" customFormat="1" ht="19.5" customHeight="1">
      <c r="A3" s="51" t="s">
        <v>1</v>
      </c>
      <c r="B3" s="52"/>
      <c r="C3" s="52"/>
      <c r="D3" s="52"/>
      <c r="E3" s="52"/>
      <c r="F3" s="16"/>
      <c r="G3" s="50" t="s">
        <v>6</v>
      </c>
    </row>
    <row r="4" spans="1:7" s="2" customFormat="1" ht="30" customHeight="1">
      <c r="A4" s="53" t="s">
        <v>34</v>
      </c>
      <c r="B4" s="53" t="s">
        <v>130</v>
      </c>
      <c r="C4" s="41" t="s">
        <v>131</v>
      </c>
      <c r="D4" s="54" t="s">
        <v>132</v>
      </c>
      <c r="E4" s="54"/>
      <c r="F4" s="54"/>
      <c r="G4" s="53" t="s">
        <v>133</v>
      </c>
    </row>
    <row r="5" spans="1:7" s="2" customFormat="1" ht="30" customHeight="1">
      <c r="A5" s="53"/>
      <c r="B5" s="53"/>
      <c r="C5" s="41"/>
      <c r="D5" s="41" t="s">
        <v>36</v>
      </c>
      <c r="E5" s="41" t="s">
        <v>134</v>
      </c>
      <c r="F5" s="41" t="s">
        <v>135</v>
      </c>
      <c r="G5" s="53"/>
    </row>
    <row r="6" spans="1:7" s="2" customFormat="1" ht="19.5" customHeight="1">
      <c r="A6" s="53" t="s">
        <v>49</v>
      </c>
      <c r="B6" s="53">
        <v>1</v>
      </c>
      <c r="C6" s="43">
        <v>2</v>
      </c>
      <c r="D6" s="53">
        <v>3</v>
      </c>
      <c r="E6" s="43">
        <v>4</v>
      </c>
      <c r="F6" s="53">
        <v>5</v>
      </c>
      <c r="G6" s="53">
        <v>6</v>
      </c>
    </row>
    <row r="7" spans="1:7" s="2" customFormat="1" ht="19.5" customHeight="1">
      <c r="A7" s="19" t="s">
        <v>5</v>
      </c>
      <c r="B7" s="46">
        <f>C7+D7+G7</f>
        <v>109</v>
      </c>
      <c r="C7" s="46">
        <v>0</v>
      </c>
      <c r="D7" s="46">
        <f>E7+F7</f>
        <v>64</v>
      </c>
      <c r="E7" s="46">
        <v>60</v>
      </c>
      <c r="F7" s="46">
        <v>4</v>
      </c>
      <c r="G7" s="46">
        <v>45</v>
      </c>
    </row>
    <row r="8" spans="1:7" s="2" customFormat="1" ht="19.5" customHeight="1">
      <c r="A8" s="55"/>
      <c r="B8" s="55"/>
      <c r="C8" s="56"/>
      <c r="D8" s="56"/>
      <c r="E8" s="56"/>
      <c r="F8" s="56"/>
      <c r="G8" s="57"/>
    </row>
    <row r="9" spans="1:7" s="2" customFormat="1" ht="19.5" customHeight="1">
      <c r="A9" s="55"/>
      <c r="B9" s="55"/>
      <c r="C9" s="56"/>
      <c r="D9" s="56"/>
      <c r="E9" s="56"/>
      <c r="F9" s="56"/>
      <c r="G9" s="57"/>
    </row>
    <row r="10" spans="1:7" s="2" customFormat="1" ht="19.5" customHeight="1">
      <c r="A10" s="55"/>
      <c r="B10" s="55"/>
      <c r="C10" s="56"/>
      <c r="D10" s="56"/>
      <c r="E10" s="56"/>
      <c r="F10" s="56"/>
      <c r="G10" s="57"/>
    </row>
    <row r="11" spans="1:7" s="2" customFormat="1" ht="19.5" customHeight="1">
      <c r="A11" s="55"/>
      <c r="B11" s="55"/>
      <c r="C11" s="56"/>
      <c r="D11" s="56"/>
      <c r="E11" s="56"/>
      <c r="F11" s="56"/>
      <c r="G11" s="57"/>
    </row>
    <row r="12" spans="1:7" s="2" customFormat="1" ht="19.5" customHeight="1">
      <c r="A12" s="55"/>
      <c r="B12" s="55"/>
      <c r="C12" s="56"/>
      <c r="D12" s="56"/>
      <c r="E12" s="56"/>
      <c r="F12" s="56"/>
      <c r="G12" s="57"/>
    </row>
    <row r="13" spans="1:7" s="2" customFormat="1" ht="19.5" customHeight="1">
      <c r="A13" s="55"/>
      <c r="B13" s="55"/>
      <c r="C13" s="56"/>
      <c r="D13" s="56"/>
      <c r="E13" s="56"/>
      <c r="F13" s="56"/>
      <c r="G13" s="57"/>
    </row>
    <row r="14" spans="4:7" s="2" customFormat="1" ht="15">
      <c r="D14" s="57"/>
      <c r="E14" s="57"/>
      <c r="G14" s="57"/>
    </row>
    <row r="15" spans="6:7" s="2" customFormat="1" ht="15">
      <c r="F15" s="57"/>
      <c r="G15" s="57"/>
    </row>
    <row r="16" spans="6:7" s="2" customFormat="1" ht="15">
      <c r="F16" s="57"/>
      <c r="G16" s="57"/>
    </row>
    <row r="17" spans="6:7" s="2" customFormat="1" ht="15">
      <c r="F17" s="57"/>
      <c r="G17" s="57"/>
    </row>
    <row r="18" s="2" customFormat="1" ht="15">
      <c r="F18" s="57"/>
    </row>
    <row r="19" spans="5:6" s="2" customFormat="1" ht="15">
      <c r="E19" s="57"/>
      <c r="F19" s="57"/>
    </row>
  </sheetData>
  <sheetProtection/>
  <mergeCells count="8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15.140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0"/>
      <c r="B1" s="31"/>
      <c r="C1" s="32"/>
      <c r="D1" s="32"/>
      <c r="E1" s="33" t="s">
        <v>136</v>
      </c>
      <c r="F1" s="34"/>
      <c r="G1" s="34"/>
      <c r="H1" s="34"/>
      <c r="I1" s="34"/>
      <c r="J1" s="34"/>
    </row>
    <row r="2" spans="1:10" s="1" customFormat="1" ht="30.75" customHeight="1">
      <c r="A2" s="35" t="s">
        <v>137</v>
      </c>
      <c r="B2" s="35"/>
      <c r="C2" s="35"/>
      <c r="D2" s="35"/>
      <c r="E2" s="35"/>
      <c r="F2" s="36"/>
      <c r="G2" s="36"/>
      <c r="H2" s="36"/>
      <c r="I2" s="34"/>
      <c r="J2" s="34"/>
    </row>
    <row r="3" spans="1:10" s="1" customFormat="1" ht="19.5" customHeight="1">
      <c r="A3" s="37" t="s">
        <v>4</v>
      </c>
      <c r="B3" s="38" t="s">
        <v>5</v>
      </c>
      <c r="C3" s="39"/>
      <c r="D3" s="39"/>
      <c r="E3" s="40" t="s">
        <v>6</v>
      </c>
      <c r="F3" s="34"/>
      <c r="G3" s="34"/>
      <c r="H3" s="34"/>
      <c r="I3" s="34"/>
      <c r="J3" s="34"/>
    </row>
    <row r="4" spans="1:10" s="1" customFormat="1" ht="22.5" customHeight="1">
      <c r="A4" s="41" t="s">
        <v>53</v>
      </c>
      <c r="B4" s="41" t="s">
        <v>54</v>
      </c>
      <c r="C4" s="41" t="s">
        <v>138</v>
      </c>
      <c r="D4" s="41"/>
      <c r="E4" s="41"/>
      <c r="F4" s="34"/>
      <c r="G4" s="34"/>
      <c r="H4" s="34"/>
      <c r="I4" s="34"/>
      <c r="J4" s="34"/>
    </row>
    <row r="5" spans="1:10" s="1" customFormat="1" ht="30" customHeight="1">
      <c r="A5" s="41"/>
      <c r="B5" s="41"/>
      <c r="C5" s="41" t="s">
        <v>122</v>
      </c>
      <c r="D5" s="41" t="s">
        <v>55</v>
      </c>
      <c r="E5" s="41" t="s">
        <v>56</v>
      </c>
      <c r="F5" s="31"/>
      <c r="G5" s="31"/>
      <c r="H5" s="31"/>
      <c r="I5" s="31"/>
      <c r="J5" s="31"/>
    </row>
    <row r="6" spans="1:10" s="1" customFormat="1" ht="19.5" customHeight="1">
      <c r="A6" s="42" t="s">
        <v>49</v>
      </c>
      <c r="B6" s="42" t="s">
        <v>49</v>
      </c>
      <c r="C6" s="43">
        <v>1</v>
      </c>
      <c r="D6" s="43">
        <v>2</v>
      </c>
      <c r="E6" s="43">
        <v>3</v>
      </c>
      <c r="F6" s="34"/>
      <c r="G6" s="34"/>
      <c r="H6" s="34"/>
      <c r="I6" s="34"/>
      <c r="J6" s="34"/>
    </row>
    <row r="7" spans="1:10" s="1" customFormat="1" ht="19.5" customHeight="1">
      <c r="A7" s="44" t="s">
        <v>139</v>
      </c>
      <c r="B7" s="45" t="s">
        <v>87</v>
      </c>
      <c r="C7" s="46">
        <v>3300</v>
      </c>
      <c r="D7" s="47"/>
      <c r="E7" s="46">
        <v>3300</v>
      </c>
      <c r="F7" s="34"/>
      <c r="G7" s="34"/>
      <c r="H7" s="34"/>
      <c r="I7" s="34"/>
      <c r="J7" s="34"/>
    </row>
    <row r="8" spans="1:10" s="1" customFormat="1" ht="19.5" customHeight="1">
      <c r="A8" s="44" t="s">
        <v>140</v>
      </c>
      <c r="B8" s="45" t="s">
        <v>141</v>
      </c>
      <c r="C8" s="46">
        <v>3300</v>
      </c>
      <c r="D8" s="47"/>
      <c r="E8" s="46">
        <v>3300</v>
      </c>
      <c r="F8" s="34"/>
      <c r="G8" s="34"/>
      <c r="H8" s="34"/>
      <c r="I8" s="34"/>
      <c r="J8" s="34"/>
    </row>
    <row r="9" spans="1:10" s="1" customFormat="1" ht="19.5" customHeight="1">
      <c r="A9" s="44">
        <v>2120804</v>
      </c>
      <c r="B9" s="48" t="s">
        <v>142</v>
      </c>
      <c r="C9" s="46">
        <v>3300</v>
      </c>
      <c r="D9" s="49"/>
      <c r="E9" s="46">
        <v>3300</v>
      </c>
      <c r="F9" s="34"/>
      <c r="G9" s="34"/>
      <c r="H9" s="34"/>
      <c r="I9" s="34"/>
      <c r="J9" s="34"/>
    </row>
    <row r="10" spans="1:10" s="1" customFormat="1" ht="19.5" customHeight="1">
      <c r="A10" s="34"/>
      <c r="B10" s="34"/>
      <c r="C10" s="32"/>
      <c r="D10" s="32"/>
      <c r="E10" s="32"/>
      <c r="F10" s="34"/>
      <c r="G10" s="34"/>
      <c r="H10" s="34"/>
      <c r="I10" s="34"/>
      <c r="J10" s="34"/>
    </row>
    <row r="11" spans="1:10" s="1" customFormat="1" ht="19.5" customHeight="1">
      <c r="A11" s="34"/>
      <c r="B11" s="34"/>
      <c r="C11" s="32"/>
      <c r="D11" s="32"/>
      <c r="E11" s="32"/>
      <c r="F11" s="34"/>
      <c r="G11" s="34"/>
      <c r="H11" s="34"/>
      <c r="I11" s="34"/>
      <c r="J11" s="34"/>
    </row>
    <row r="12" spans="1:10" s="1" customFormat="1" ht="19.5" customHeight="1">
      <c r="A12" s="34"/>
      <c r="B12" s="34"/>
      <c r="C12" s="32"/>
      <c r="D12" s="32"/>
      <c r="E12" s="32"/>
      <c r="F12" s="34"/>
      <c r="G12" s="34"/>
      <c r="H12" s="34"/>
      <c r="I12" s="34"/>
      <c r="J12" s="34"/>
    </row>
    <row r="13" spans="1:10" s="1" customFormat="1" ht="19.5" customHeight="1">
      <c r="A13" s="34"/>
      <c r="B13" s="34"/>
      <c r="C13" s="32"/>
      <c r="D13" s="32"/>
      <c r="E13" s="32"/>
      <c r="F13" s="34"/>
      <c r="G13" s="34"/>
      <c r="H13" s="34"/>
      <c r="I13" s="34"/>
      <c r="J13" s="34"/>
    </row>
    <row r="14" spans="1:10" s="1" customFormat="1" ht="19.5" customHeight="1">
      <c r="A14" s="34"/>
      <c r="B14" s="34"/>
      <c r="C14" s="32"/>
      <c r="D14" s="32"/>
      <c r="E14" s="32"/>
      <c r="F14" s="34"/>
      <c r="G14" s="34"/>
      <c r="H14" s="34"/>
      <c r="I14" s="34"/>
      <c r="J14" s="34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2023-02-03T01:33:10Z</cp:lastPrinted>
  <dcterms:created xsi:type="dcterms:W3CDTF">2023-02-24T02:24:37Z</dcterms:created>
  <dcterms:modified xsi:type="dcterms:W3CDTF">2023-04-19T07:04:08Z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